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dyr\OneDrive - Transpower\Desktop\"/>
    </mc:Choice>
  </mc:AlternateContent>
  <xr:revisionPtr revIDLastSave="0" documentId="8_{7E551E5B-8034-462A-95EE-8C28DF55CDBD}" xr6:coauthVersionLast="45" xr6:coauthVersionMax="45" xr10:uidLastSave="{00000000-0000-0000-0000-000000000000}"/>
  <bookViews>
    <workbookView xWindow="-110" yWindow="-110" windowWidth="19420" windowHeight="10420" activeTab="1" xr2:uid="{920F6D5F-BB47-428C-97CB-CF15F0D6A95A}"/>
  </bookViews>
  <sheets>
    <sheet name="Customer Alloc by OFT &amp; GEN" sheetId="1" r:id="rId1"/>
    <sheet name="Inter regional allocations" sheetId="8" r:id="rId2"/>
  </sheets>
  <definedNames>
    <definedName name="_xlnm._FilterDatabase" localSheetId="0" hidden="1">'Customer Alloc by OFT &amp; GEN'!$A$2:$CO$205</definedName>
    <definedName name="_xlnm._FilterDatabase" localSheetId="1" hidden="1">'Inter regional allocations'!$A$1:$D$534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4" i="1" l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H194" i="1"/>
  <c r="AZ194" i="1" s="1"/>
  <c r="I194" i="1"/>
  <c r="BX194" i="1" s="1"/>
  <c r="B194" i="1"/>
  <c r="A194" i="1"/>
  <c r="BG194" i="1" l="1"/>
  <c r="BU194" i="1"/>
  <c r="CM194" i="1"/>
  <c r="CE194" i="1"/>
  <c r="BW194" i="1"/>
  <c r="BO194" i="1"/>
  <c r="BT194" i="1"/>
  <c r="CL194" i="1"/>
  <c r="BF194" i="1"/>
  <c r="CD194" i="1"/>
  <c r="BE194" i="1"/>
  <c r="BN194" i="1"/>
  <c r="CK194" i="1"/>
  <c r="BM194" i="1"/>
  <c r="CC194" i="1"/>
  <c r="BV194" i="1"/>
  <c r="BD194" i="1"/>
  <c r="BL194" i="1"/>
  <c r="CJ194" i="1"/>
  <c r="CB194" i="1"/>
  <c r="CH194" i="1"/>
  <c r="BZ194" i="1"/>
  <c r="BR194" i="1"/>
  <c r="BJ194" i="1"/>
  <c r="BB194" i="1"/>
  <c r="CO194" i="1"/>
  <c r="CG194" i="1"/>
  <c r="BY194" i="1"/>
  <c r="BQ194" i="1"/>
  <c r="BI194" i="1"/>
  <c r="BA194" i="1"/>
  <c r="CI194" i="1"/>
  <c r="CA194" i="1"/>
  <c r="BS194" i="1"/>
  <c r="BK194" i="1"/>
  <c r="BC194" i="1"/>
  <c r="CN194" i="1"/>
  <c r="CF194" i="1"/>
  <c r="BP194" i="1"/>
  <c r="BH194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5" i="1"/>
  <c r="AW196" i="1"/>
  <c r="AW197" i="1"/>
  <c r="AW198" i="1"/>
  <c r="AW199" i="1"/>
  <c r="AW200" i="1"/>
  <c r="AW201" i="1"/>
  <c r="AW202" i="1"/>
  <c r="AW203" i="1"/>
  <c r="AW204" i="1"/>
  <c r="AW205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5" i="1"/>
  <c r="AB196" i="1"/>
  <c r="AB197" i="1"/>
  <c r="AB198" i="1"/>
  <c r="AB199" i="1"/>
  <c r="AB200" i="1"/>
  <c r="AB201" i="1"/>
  <c r="AB202" i="1"/>
  <c r="AB203" i="1"/>
  <c r="AB204" i="1"/>
  <c r="AB205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C3" i="1"/>
  <c r="AD3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C4" i="1"/>
  <c r="AD4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C5" i="1"/>
  <c r="AD5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C6" i="1"/>
  <c r="AD6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C7" i="1"/>
  <c r="AD7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C8" i="1"/>
  <c r="AD8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C9" i="1"/>
  <c r="AD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C10" i="1"/>
  <c r="AD10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C11" i="1"/>
  <c r="AD11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C12" i="1"/>
  <c r="AD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C13" i="1"/>
  <c r="AD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C14" i="1"/>
  <c r="AD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C15" i="1"/>
  <c r="AD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C16" i="1"/>
  <c r="AD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AD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C18" i="1"/>
  <c r="AD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C19" i="1"/>
  <c r="AD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C20" i="1"/>
  <c r="AD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C21" i="1"/>
  <c r="AD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C22" i="1"/>
  <c r="AD22" i="1"/>
  <c r="B204" i="1" l="1"/>
  <c r="A204" i="1"/>
  <c r="AY203" i="1"/>
  <c r="AX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B203" i="1"/>
  <c r="A203" i="1"/>
  <c r="AY202" i="1"/>
  <c r="AX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A202" i="1"/>
  <c r="B202" i="1"/>
  <c r="AY204" i="1" l="1"/>
  <c r="A10" i="1"/>
  <c r="Q204" i="1" l="1"/>
  <c r="AF204" i="1"/>
  <c r="AT204" i="1"/>
  <c r="AP204" i="1"/>
  <c r="AX204" i="1"/>
  <c r="P204" i="1"/>
  <c r="W204" i="1"/>
  <c r="AE204" i="1"/>
  <c r="AL204" i="1"/>
  <c r="AS204" i="1"/>
  <c r="L204" i="1"/>
  <c r="AQ204" i="1"/>
  <c r="S204" i="1"/>
  <c r="AH204" i="1"/>
  <c r="AO204" i="1"/>
  <c r="AV204" i="1"/>
  <c r="O204" i="1"/>
  <c r="V204" i="1"/>
  <c r="AD204" i="1"/>
  <c r="AK204" i="1"/>
  <c r="AR204" i="1"/>
  <c r="Z204" i="1"/>
  <c r="AI204" i="1"/>
  <c r="Y204" i="1"/>
  <c r="AG204" i="1"/>
  <c r="AN204" i="1"/>
  <c r="AU204" i="1"/>
  <c r="N204" i="1"/>
  <c r="U204" i="1"/>
  <c r="AC204" i="1"/>
  <c r="AA204" i="1"/>
  <c r="J204" i="1"/>
  <c r="R204" i="1"/>
  <c r="X204" i="1"/>
  <c r="AM204" i="1"/>
  <c r="M204" i="1"/>
  <c r="T204" i="1"/>
  <c r="K204" i="1"/>
  <c r="AJ204" i="1"/>
  <c r="A14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205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5" i="1"/>
  <c r="B196" i="1"/>
  <c r="B197" i="1"/>
  <c r="B198" i="1"/>
  <c r="B199" i="1"/>
  <c r="B200" i="1"/>
  <c r="B201" i="1"/>
  <c r="B3" i="1"/>
  <c r="A19" i="1" l="1"/>
  <c r="AE19" i="1" l="1"/>
  <c r="AS19" i="1" l="1"/>
  <c r="AX19" i="1"/>
  <c r="AV19" i="1"/>
  <c r="AJ19" i="1"/>
  <c r="AO19" i="1"/>
  <c r="AI19" i="1"/>
  <c r="AK19" i="1"/>
  <c r="AQ19" i="1"/>
  <c r="AT19" i="1"/>
  <c r="AY19" i="1"/>
  <c r="AN19" i="1"/>
  <c r="AL19" i="1"/>
  <c r="AR19" i="1"/>
  <c r="AP19" i="1"/>
  <c r="AU19" i="1"/>
  <c r="AM19" i="1"/>
  <c r="AF19" i="1"/>
  <c r="AG19" i="1"/>
  <c r="AH19" i="1"/>
  <c r="A146" i="1" l="1"/>
  <c r="A181" i="1"/>
  <c r="A195" i="1"/>
  <c r="AS163" i="1" l="1"/>
  <c r="AK163" i="1"/>
  <c r="V163" i="1"/>
  <c r="N163" i="1"/>
  <c r="AR163" i="1"/>
  <c r="AJ163" i="1"/>
  <c r="AD163" i="1"/>
  <c r="U163" i="1"/>
  <c r="M163" i="1"/>
  <c r="AQ163" i="1"/>
  <c r="AI163" i="1"/>
  <c r="AC163" i="1"/>
  <c r="T163" i="1"/>
  <c r="L163" i="1"/>
  <c r="AX163" i="1"/>
  <c r="AO163" i="1"/>
  <c r="AG163" i="1"/>
  <c r="Z163" i="1"/>
  <c r="R163" i="1"/>
  <c r="J163" i="1"/>
  <c r="AY163" i="1"/>
  <c r="AH163" i="1"/>
  <c r="AA163" i="1"/>
  <c r="K163" i="1"/>
  <c r="AV163" i="1"/>
  <c r="AF163" i="1"/>
  <c r="Y163" i="1"/>
  <c r="AU163" i="1"/>
  <c r="AE163" i="1"/>
  <c r="X163" i="1"/>
  <c r="AT163" i="1"/>
  <c r="W163" i="1"/>
  <c r="AP163" i="1"/>
  <c r="S163" i="1"/>
  <c r="AN163" i="1"/>
  <c r="Q163" i="1"/>
  <c r="AM163" i="1"/>
  <c r="AL163" i="1"/>
  <c r="P163" i="1"/>
  <c r="O163" i="1"/>
  <c r="AT164" i="1"/>
  <c r="AY164" i="1"/>
  <c r="AO164" i="1"/>
  <c r="AG164" i="1"/>
  <c r="Z164" i="1"/>
  <c r="R164" i="1"/>
  <c r="J164" i="1"/>
  <c r="AX164" i="1"/>
  <c r="AN164" i="1"/>
  <c r="AF164" i="1"/>
  <c r="Y164" i="1"/>
  <c r="Q164" i="1"/>
  <c r="AV164" i="1"/>
  <c r="AM164" i="1"/>
  <c r="AE164" i="1"/>
  <c r="X164" i="1"/>
  <c r="P164" i="1"/>
  <c r="AS164" i="1"/>
  <c r="AK164" i="1"/>
  <c r="V164" i="1"/>
  <c r="N164" i="1"/>
  <c r="AL164" i="1"/>
  <c r="O164" i="1"/>
  <c r="AJ164" i="1"/>
  <c r="AD164" i="1"/>
  <c r="M164" i="1"/>
  <c r="AI164" i="1"/>
  <c r="AC164" i="1"/>
  <c r="L164" i="1"/>
  <c r="AH164" i="1"/>
  <c r="AA164" i="1"/>
  <c r="K164" i="1"/>
  <c r="AU164" i="1"/>
  <c r="W164" i="1"/>
  <c r="AR164" i="1"/>
  <c r="U164" i="1"/>
  <c r="AQ164" i="1"/>
  <c r="AP164" i="1"/>
  <c r="T164" i="1"/>
  <c r="S164" i="1"/>
  <c r="AU186" i="1"/>
  <c r="AM186" i="1"/>
  <c r="AE186" i="1"/>
  <c r="X186" i="1"/>
  <c r="P186" i="1"/>
  <c r="AT186" i="1"/>
  <c r="AL186" i="1"/>
  <c r="W186" i="1"/>
  <c r="O186" i="1"/>
  <c r="AQ186" i="1"/>
  <c r="AI186" i="1"/>
  <c r="AC186" i="1"/>
  <c r="T186" i="1"/>
  <c r="L186" i="1"/>
  <c r="AY186" i="1"/>
  <c r="AK186" i="1"/>
  <c r="U186" i="1"/>
  <c r="AX186" i="1"/>
  <c r="AJ186" i="1"/>
  <c r="S186" i="1"/>
  <c r="AV186" i="1"/>
  <c r="AH186" i="1"/>
  <c r="R186" i="1"/>
  <c r="AS186" i="1"/>
  <c r="AG186" i="1"/>
  <c r="AD186" i="1"/>
  <c r="Q186" i="1"/>
  <c r="AR186" i="1"/>
  <c r="AF186" i="1"/>
  <c r="AA186" i="1"/>
  <c r="N186" i="1"/>
  <c r="AP186" i="1"/>
  <c r="Z186" i="1"/>
  <c r="M186" i="1"/>
  <c r="Y186" i="1"/>
  <c r="V186" i="1"/>
  <c r="K186" i="1"/>
  <c r="AO186" i="1"/>
  <c r="AN186" i="1"/>
  <c r="J186" i="1"/>
  <c r="AQ82" i="1"/>
  <c r="AI82" i="1"/>
  <c r="AC82" i="1"/>
  <c r="T82" i="1"/>
  <c r="L82" i="1"/>
  <c r="AY82" i="1"/>
  <c r="AP82" i="1"/>
  <c r="AH82" i="1"/>
  <c r="AA82" i="1"/>
  <c r="S82" i="1"/>
  <c r="K82" i="1"/>
  <c r="AX82" i="1"/>
  <c r="AO82" i="1"/>
  <c r="AG82" i="1"/>
  <c r="Z82" i="1"/>
  <c r="R82" i="1"/>
  <c r="J82" i="1"/>
  <c r="AV82" i="1"/>
  <c r="AN82" i="1"/>
  <c r="AF82" i="1"/>
  <c r="Y82" i="1"/>
  <c r="Q82" i="1"/>
  <c r="AT82" i="1"/>
  <c r="AL82" i="1"/>
  <c r="W82" i="1"/>
  <c r="O82" i="1"/>
  <c r="AR82" i="1"/>
  <c r="AM82" i="1"/>
  <c r="AD82" i="1"/>
  <c r="AK82" i="1"/>
  <c r="X82" i="1"/>
  <c r="AJ82" i="1"/>
  <c r="V82" i="1"/>
  <c r="AE82" i="1"/>
  <c r="U82" i="1"/>
  <c r="AU82" i="1"/>
  <c r="N82" i="1"/>
  <c r="P82" i="1"/>
  <c r="M82" i="1"/>
  <c r="AS82" i="1"/>
  <c r="AQ125" i="1"/>
  <c r="AI125" i="1"/>
  <c r="AC125" i="1"/>
  <c r="T125" i="1"/>
  <c r="L125" i="1"/>
  <c r="AY125" i="1"/>
  <c r="AP125" i="1"/>
  <c r="AH125" i="1"/>
  <c r="AA125" i="1"/>
  <c r="S125" i="1"/>
  <c r="K125" i="1"/>
  <c r="AX125" i="1"/>
  <c r="AO125" i="1"/>
  <c r="AG125" i="1"/>
  <c r="Z125" i="1"/>
  <c r="R125" i="1"/>
  <c r="J125" i="1"/>
  <c r="AV125" i="1"/>
  <c r="AN125" i="1"/>
  <c r="AF125" i="1"/>
  <c r="Y125" i="1"/>
  <c r="Q125" i="1"/>
  <c r="AT125" i="1"/>
  <c r="AL125" i="1"/>
  <c r="W125" i="1"/>
  <c r="O125" i="1"/>
  <c r="AS125" i="1"/>
  <c r="M125" i="1"/>
  <c r="AR125" i="1"/>
  <c r="AM125" i="1"/>
  <c r="AD125" i="1"/>
  <c r="AK125" i="1"/>
  <c r="X125" i="1"/>
  <c r="AJ125" i="1"/>
  <c r="V125" i="1"/>
  <c r="P125" i="1"/>
  <c r="AU125" i="1"/>
  <c r="AE125" i="1"/>
  <c r="U125" i="1"/>
  <c r="N125" i="1"/>
  <c r="AR61" i="1"/>
  <c r="AJ61" i="1"/>
  <c r="AD61" i="1"/>
  <c r="U61" i="1"/>
  <c r="M61" i="1"/>
  <c r="AV61" i="1"/>
  <c r="AN61" i="1"/>
  <c r="AF61" i="1"/>
  <c r="Y61" i="1"/>
  <c r="Q61" i="1"/>
  <c r="AX61" i="1"/>
  <c r="AL61" i="1"/>
  <c r="Z61" i="1"/>
  <c r="O61" i="1"/>
  <c r="AU61" i="1"/>
  <c r="AK61" i="1"/>
  <c r="X61" i="1"/>
  <c r="N61" i="1"/>
  <c r="AT61" i="1"/>
  <c r="AI61" i="1"/>
  <c r="W61" i="1"/>
  <c r="L61" i="1"/>
  <c r="AS61" i="1"/>
  <c r="AH61" i="1"/>
  <c r="V61" i="1"/>
  <c r="K61" i="1"/>
  <c r="AQ61" i="1"/>
  <c r="AG61" i="1"/>
  <c r="T61" i="1"/>
  <c r="J61" i="1"/>
  <c r="AO61" i="1"/>
  <c r="AC61" i="1"/>
  <c r="R61" i="1"/>
  <c r="S61" i="1"/>
  <c r="AY61" i="1"/>
  <c r="P61" i="1"/>
  <c r="AP61" i="1"/>
  <c r="AM61" i="1"/>
  <c r="AE61" i="1"/>
  <c r="AA61" i="1"/>
  <c r="AQ185" i="1"/>
  <c r="AI185" i="1"/>
  <c r="AC185" i="1"/>
  <c r="T185" i="1"/>
  <c r="L185" i="1"/>
  <c r="AY185" i="1"/>
  <c r="AP185" i="1"/>
  <c r="AH185" i="1"/>
  <c r="AA185" i="1"/>
  <c r="S185" i="1"/>
  <c r="K185" i="1"/>
  <c r="AU185" i="1"/>
  <c r="AM185" i="1"/>
  <c r="AE185" i="1"/>
  <c r="X185" i="1"/>
  <c r="P185" i="1"/>
  <c r="AT185" i="1"/>
  <c r="AG185" i="1"/>
  <c r="Q185" i="1"/>
  <c r="AS185" i="1"/>
  <c r="AF185" i="1"/>
  <c r="AD185" i="1"/>
  <c r="O185" i="1"/>
  <c r="AR185" i="1"/>
  <c r="Z185" i="1"/>
  <c r="N185" i="1"/>
  <c r="AO185" i="1"/>
  <c r="Y185" i="1"/>
  <c r="M185" i="1"/>
  <c r="AN185" i="1"/>
  <c r="W185" i="1"/>
  <c r="J185" i="1"/>
  <c r="AL185" i="1"/>
  <c r="V185" i="1"/>
  <c r="U185" i="1"/>
  <c r="AX185" i="1"/>
  <c r="AK185" i="1"/>
  <c r="AJ185" i="1"/>
  <c r="R185" i="1"/>
  <c r="AV185" i="1"/>
  <c r="AU126" i="1"/>
  <c r="AM126" i="1"/>
  <c r="AE126" i="1"/>
  <c r="X126" i="1"/>
  <c r="P126" i="1"/>
  <c r="AT126" i="1"/>
  <c r="AL126" i="1"/>
  <c r="W126" i="1"/>
  <c r="O126" i="1"/>
  <c r="AS126" i="1"/>
  <c r="AK126" i="1"/>
  <c r="V126" i="1"/>
  <c r="N126" i="1"/>
  <c r="AR126" i="1"/>
  <c r="AJ126" i="1"/>
  <c r="AD126" i="1"/>
  <c r="U126" i="1"/>
  <c r="M126" i="1"/>
  <c r="AY126" i="1"/>
  <c r="AP126" i="1"/>
  <c r="AH126" i="1"/>
  <c r="AA126" i="1"/>
  <c r="S126" i="1"/>
  <c r="K126" i="1"/>
  <c r="AX126" i="1"/>
  <c r="Q126" i="1"/>
  <c r="AV126" i="1"/>
  <c r="L126" i="1"/>
  <c r="AQ126" i="1"/>
  <c r="J126" i="1"/>
  <c r="AO126" i="1"/>
  <c r="AC126" i="1"/>
  <c r="AN126" i="1"/>
  <c r="Z126" i="1"/>
  <c r="AG126" i="1"/>
  <c r="T126" i="1"/>
  <c r="AI126" i="1"/>
  <c r="AF126" i="1"/>
  <c r="Y126" i="1"/>
  <c r="R126" i="1"/>
  <c r="AV62" i="1"/>
  <c r="AN62" i="1"/>
  <c r="AF62" i="1"/>
  <c r="Y62" i="1"/>
  <c r="Q62" i="1"/>
  <c r="AR62" i="1"/>
  <c r="AJ62" i="1"/>
  <c r="AD62" i="1"/>
  <c r="U62" i="1"/>
  <c r="M62" i="1"/>
  <c r="AP62" i="1"/>
  <c r="AE62" i="1"/>
  <c r="S62" i="1"/>
  <c r="AO62" i="1"/>
  <c r="AC62" i="1"/>
  <c r="R62" i="1"/>
  <c r="AY62" i="1"/>
  <c r="AM62" i="1"/>
  <c r="AA62" i="1"/>
  <c r="P62" i="1"/>
  <c r="AX62" i="1"/>
  <c r="AL62" i="1"/>
  <c r="Z62" i="1"/>
  <c r="O62" i="1"/>
  <c r="AU62" i="1"/>
  <c r="AK62" i="1"/>
  <c r="X62" i="1"/>
  <c r="N62" i="1"/>
  <c r="AS62" i="1"/>
  <c r="AH62" i="1"/>
  <c r="V62" i="1"/>
  <c r="K62" i="1"/>
  <c r="AI62" i="1"/>
  <c r="AG62" i="1"/>
  <c r="W62" i="1"/>
  <c r="T62" i="1"/>
  <c r="AT62" i="1"/>
  <c r="AQ62" i="1"/>
  <c r="L62" i="1"/>
  <c r="J62" i="1"/>
  <c r="AU83" i="1"/>
  <c r="AM83" i="1"/>
  <c r="AE83" i="1"/>
  <c r="X83" i="1"/>
  <c r="P83" i="1"/>
  <c r="AT83" i="1"/>
  <c r="AL83" i="1"/>
  <c r="W83" i="1"/>
  <c r="O83" i="1"/>
  <c r="AS83" i="1"/>
  <c r="AK83" i="1"/>
  <c r="V83" i="1"/>
  <c r="N83" i="1"/>
  <c r="AR83" i="1"/>
  <c r="AJ83" i="1"/>
  <c r="AD83" i="1"/>
  <c r="U83" i="1"/>
  <c r="M83" i="1"/>
  <c r="AY83" i="1"/>
  <c r="AP83" i="1"/>
  <c r="AH83" i="1"/>
  <c r="AA83" i="1"/>
  <c r="S83" i="1"/>
  <c r="K83" i="1"/>
  <c r="AV83" i="1"/>
  <c r="L83" i="1"/>
  <c r="AQ83" i="1"/>
  <c r="J83" i="1"/>
  <c r="AO83" i="1"/>
  <c r="AC83" i="1"/>
  <c r="AN83" i="1"/>
  <c r="Z83" i="1"/>
  <c r="AI83" i="1"/>
  <c r="Y83" i="1"/>
  <c r="AF83" i="1"/>
  <c r="R83" i="1"/>
  <c r="AX83" i="1"/>
  <c r="AG83" i="1"/>
  <c r="T83" i="1"/>
  <c r="Q83" i="1"/>
  <c r="AQ131" i="1"/>
  <c r="AI131" i="1"/>
  <c r="AC131" i="1"/>
  <c r="T131" i="1"/>
  <c r="L131" i="1"/>
  <c r="AY131" i="1"/>
  <c r="AP131" i="1"/>
  <c r="AH131" i="1"/>
  <c r="AA131" i="1"/>
  <c r="S131" i="1"/>
  <c r="K131" i="1"/>
  <c r="AX131" i="1"/>
  <c r="AO131" i="1"/>
  <c r="AG131" i="1"/>
  <c r="Z131" i="1"/>
  <c r="R131" i="1"/>
  <c r="J131" i="1"/>
  <c r="AV131" i="1"/>
  <c r="AN131" i="1"/>
  <c r="AF131" i="1"/>
  <c r="Y131" i="1"/>
  <c r="Q131" i="1"/>
  <c r="AU131" i="1"/>
  <c r="AM131" i="1"/>
  <c r="AE131" i="1"/>
  <c r="X131" i="1"/>
  <c r="P131" i="1"/>
  <c r="AT131" i="1"/>
  <c r="AL131" i="1"/>
  <c r="W131" i="1"/>
  <c r="O131" i="1"/>
  <c r="AK131" i="1"/>
  <c r="N131" i="1"/>
  <c r="AJ131" i="1"/>
  <c r="M131" i="1"/>
  <c r="AS131" i="1"/>
  <c r="V131" i="1"/>
  <c r="AR131" i="1"/>
  <c r="AD131" i="1"/>
  <c r="U131" i="1"/>
  <c r="AU132" i="1"/>
  <c r="AM132" i="1"/>
  <c r="AE132" i="1"/>
  <c r="X132" i="1"/>
  <c r="P132" i="1"/>
  <c r="AT132" i="1"/>
  <c r="AL132" i="1"/>
  <c r="W132" i="1"/>
  <c r="O132" i="1"/>
  <c r="AS132" i="1"/>
  <c r="AK132" i="1"/>
  <c r="V132" i="1"/>
  <c r="N132" i="1"/>
  <c r="AR132" i="1"/>
  <c r="AJ132" i="1"/>
  <c r="AD132" i="1"/>
  <c r="U132" i="1"/>
  <c r="M132" i="1"/>
  <c r="AQ132" i="1"/>
  <c r="AI132" i="1"/>
  <c r="AC132" i="1"/>
  <c r="T132" i="1"/>
  <c r="L132" i="1"/>
  <c r="AY132" i="1"/>
  <c r="AP132" i="1"/>
  <c r="AH132" i="1"/>
  <c r="AA132" i="1"/>
  <c r="S132" i="1"/>
  <c r="K132" i="1"/>
  <c r="AO132" i="1"/>
  <c r="R132" i="1"/>
  <c r="AN132" i="1"/>
  <c r="Q132" i="1"/>
  <c r="AG132" i="1"/>
  <c r="J132" i="1"/>
  <c r="AF132" i="1"/>
  <c r="AX132" i="1"/>
  <c r="Z132" i="1"/>
  <c r="AV132" i="1"/>
  <c r="Y132" i="1"/>
  <c r="AE10" i="1" l="1"/>
  <c r="AX10" i="1" l="1"/>
  <c r="AO10" i="1"/>
  <c r="AG10" i="1"/>
  <c r="AR10" i="1"/>
  <c r="AH10" i="1"/>
  <c r="AV10" i="1"/>
  <c r="AN10" i="1"/>
  <c r="AF10" i="1"/>
  <c r="AP10" i="1"/>
  <c r="AU10" i="1"/>
  <c r="AM10" i="1"/>
  <c r="AY10" i="1"/>
  <c r="AT10" i="1"/>
  <c r="AL10" i="1"/>
  <c r="AJ10" i="1"/>
  <c r="AS10" i="1"/>
  <c r="AK10" i="1"/>
  <c r="AQ10" i="1"/>
  <c r="AI10" i="1"/>
  <c r="A135" i="1"/>
  <c r="A142" i="1"/>
  <c r="A144" i="1"/>
  <c r="A145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34" i="1"/>
  <c r="T134" i="1" l="1"/>
  <c r="AQ144" i="1"/>
  <c r="AX178" i="1"/>
  <c r="AD170" i="1"/>
  <c r="V177" i="1"/>
  <c r="AR169" i="1"/>
  <c r="X135" i="1"/>
  <c r="Y171" i="1"/>
  <c r="AN175" i="1"/>
  <c r="U174" i="1"/>
  <c r="Q173" i="1"/>
  <c r="AK165" i="1"/>
  <c r="AJ172" i="1"/>
  <c r="AV145" i="1"/>
  <c r="S144" i="1"/>
  <c r="AX144" i="1"/>
  <c r="AU144" i="1"/>
  <c r="AV144" i="1"/>
  <c r="AS144" i="1"/>
  <c r="AR144" i="1"/>
  <c r="AN144" i="1"/>
  <c r="Q144" i="1"/>
  <c r="M144" i="1"/>
  <c r="O165" i="1"/>
  <c r="AT165" i="1"/>
  <c r="AI134" i="1"/>
  <c r="L134" i="1"/>
  <c r="AY134" i="1"/>
  <c r="AA134" i="1"/>
  <c r="K134" i="1"/>
  <c r="AX134" i="1"/>
  <c r="Z134" i="1"/>
  <c r="J134" i="1"/>
  <c r="AV134" i="1"/>
  <c r="AF134" i="1"/>
  <c r="Y134" i="1"/>
  <c r="AU134" i="1"/>
  <c r="AM134" i="1"/>
  <c r="X134" i="1"/>
  <c r="P134" i="1"/>
  <c r="AT134" i="1"/>
  <c r="AL134" i="1"/>
  <c r="W134" i="1"/>
  <c r="O134" i="1"/>
  <c r="AD134" i="1"/>
  <c r="AS134" i="1"/>
  <c r="AR134" i="1"/>
  <c r="U134" i="1"/>
  <c r="AK134" i="1"/>
  <c r="AJ134" i="1"/>
  <c r="M134" i="1"/>
  <c r="AO172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R145" i="1" l="1"/>
  <c r="L145" i="1"/>
  <c r="Z145" i="1"/>
  <c r="K172" i="1"/>
  <c r="AV172" i="1"/>
  <c r="AC172" i="1"/>
  <c r="X172" i="1"/>
  <c r="AK172" i="1"/>
  <c r="Q172" i="1"/>
  <c r="AP145" i="1"/>
  <c r="AL145" i="1"/>
  <c r="AO145" i="1"/>
  <c r="U145" i="1"/>
  <c r="P145" i="1"/>
  <c r="AX145" i="1"/>
  <c r="AH172" i="1"/>
  <c r="W172" i="1"/>
  <c r="AA172" i="1"/>
  <c r="AJ145" i="1"/>
  <c r="W145" i="1"/>
  <c r="AN145" i="1"/>
  <c r="AQ172" i="1"/>
  <c r="AT172" i="1"/>
  <c r="AY145" i="1"/>
  <c r="O172" i="1"/>
  <c r="AD145" i="1"/>
  <c r="N145" i="1"/>
  <c r="AU145" i="1"/>
  <c r="AE172" i="1"/>
  <c r="AL172" i="1"/>
  <c r="U172" i="1"/>
  <c r="U173" i="1"/>
  <c r="Z173" i="1"/>
  <c r="P173" i="1"/>
  <c r="AR145" i="1"/>
  <c r="AT145" i="1"/>
  <c r="AF145" i="1"/>
  <c r="T172" i="1"/>
  <c r="AS172" i="1"/>
  <c r="L172" i="1"/>
  <c r="AM172" i="1"/>
  <c r="AD172" i="1"/>
  <c r="AH134" i="1"/>
  <c r="AY165" i="1"/>
  <c r="AD144" i="1"/>
  <c r="V144" i="1"/>
  <c r="K144" i="1"/>
  <c r="J145" i="1"/>
  <c r="AC145" i="1"/>
  <c r="AK145" i="1"/>
  <c r="X145" i="1"/>
  <c r="V172" i="1"/>
  <c r="AI172" i="1"/>
  <c r="Z172" i="1"/>
  <c r="Y172" i="1"/>
  <c r="AG134" i="1"/>
  <c r="X165" i="1"/>
  <c r="AC173" i="1"/>
  <c r="AK144" i="1"/>
  <c r="Y144" i="1"/>
  <c r="AC144" i="1"/>
  <c r="Q145" i="1"/>
  <c r="K145" i="1"/>
  <c r="AI145" i="1"/>
  <c r="O145" i="1"/>
  <c r="AM145" i="1"/>
  <c r="AG172" i="1"/>
  <c r="S172" i="1"/>
  <c r="AX172" i="1"/>
  <c r="AN172" i="1"/>
  <c r="AC134" i="1"/>
  <c r="AX173" i="1"/>
  <c r="AL144" i="1"/>
  <c r="AE144" i="1"/>
  <c r="Q167" i="1"/>
  <c r="AH145" i="1"/>
  <c r="AA145" i="1"/>
  <c r="M145" i="1"/>
  <c r="AQ145" i="1"/>
  <c r="AS145" i="1"/>
  <c r="Y145" i="1"/>
  <c r="AG145" i="1"/>
  <c r="R172" i="1"/>
  <c r="AP172" i="1"/>
  <c r="N172" i="1"/>
  <c r="AY172" i="1"/>
  <c r="M172" i="1"/>
  <c r="V134" i="1"/>
  <c r="AE134" i="1"/>
  <c r="AN134" i="1"/>
  <c r="AO134" i="1"/>
  <c r="AP134" i="1"/>
  <c r="AQ134" i="1"/>
  <c r="AN165" i="1"/>
  <c r="AG173" i="1"/>
  <c r="X144" i="1"/>
  <c r="AY144" i="1"/>
  <c r="R173" i="1"/>
  <c r="S145" i="1"/>
  <c r="T145" i="1"/>
  <c r="V145" i="1"/>
  <c r="AE145" i="1"/>
  <c r="J172" i="1"/>
  <c r="AU172" i="1"/>
  <c r="P172" i="1"/>
  <c r="AF172" i="1"/>
  <c r="AR172" i="1"/>
  <c r="N134" i="1"/>
  <c r="Q134" i="1"/>
  <c r="R134" i="1"/>
  <c r="S134" i="1"/>
  <c r="AY173" i="1"/>
  <c r="J144" i="1"/>
  <c r="L171" i="1"/>
  <c r="AR165" i="1"/>
  <c r="Q165" i="1"/>
  <c r="K165" i="1"/>
  <c r="AP173" i="1"/>
  <c r="AJ173" i="1"/>
  <c r="M165" i="1"/>
  <c r="AE165" i="1"/>
  <c r="N173" i="1"/>
  <c r="AK171" i="1"/>
  <c r="AG165" i="1"/>
  <c r="N165" i="1"/>
  <c r="AA173" i="1"/>
  <c r="AV173" i="1"/>
  <c r="AE168" i="1"/>
  <c r="AI165" i="1"/>
  <c r="AO165" i="1"/>
  <c r="AA165" i="1"/>
  <c r="AK173" i="1"/>
  <c r="AE173" i="1"/>
  <c r="T144" i="1"/>
  <c r="Z165" i="1"/>
  <c r="T165" i="1"/>
  <c r="V173" i="1"/>
  <c r="AF173" i="1"/>
  <c r="Z144" i="1"/>
  <c r="AI144" i="1"/>
  <c r="R142" i="1"/>
  <c r="U165" i="1"/>
  <c r="AV165" i="1"/>
  <c r="AH165" i="1"/>
  <c r="AH173" i="1"/>
  <c r="M173" i="1"/>
  <c r="AM173" i="1"/>
  <c r="AA144" i="1"/>
  <c r="AA177" i="1"/>
  <c r="L165" i="1"/>
  <c r="AC165" i="1"/>
  <c r="K173" i="1"/>
  <c r="AD173" i="1"/>
  <c r="Y173" i="1"/>
  <c r="L144" i="1"/>
  <c r="K142" i="1"/>
  <c r="AY169" i="1"/>
  <c r="U177" i="1"/>
  <c r="Z166" i="1"/>
  <c r="AH174" i="1"/>
  <c r="AU169" i="1"/>
  <c r="AU165" i="1"/>
  <c r="AJ165" i="1"/>
  <c r="AQ165" i="1"/>
  <c r="S165" i="1"/>
  <c r="AQ173" i="1"/>
  <c r="AT173" i="1"/>
  <c r="J173" i="1"/>
  <c r="U144" i="1"/>
  <c r="AF144" i="1"/>
  <c r="R144" i="1"/>
  <c r="AH144" i="1"/>
  <c r="AY167" i="1"/>
  <c r="N168" i="1"/>
  <c r="AN142" i="1"/>
  <c r="J165" i="1"/>
  <c r="AX165" i="1"/>
  <c r="AM165" i="1"/>
  <c r="R165" i="1"/>
  <c r="V165" i="1"/>
  <c r="O173" i="1"/>
  <c r="L173" i="1"/>
  <c r="S173" i="1"/>
  <c r="AL173" i="1"/>
  <c r="X173" i="1"/>
  <c r="AN173" i="1"/>
  <c r="O144" i="1"/>
  <c r="P144" i="1"/>
  <c r="AG144" i="1"/>
  <c r="S166" i="1"/>
  <c r="AE175" i="1"/>
  <c r="AL176" i="1"/>
  <c r="AI178" i="1"/>
  <c r="AG167" i="1"/>
  <c r="AE171" i="1"/>
  <c r="V176" i="1"/>
  <c r="AJ169" i="1"/>
  <c r="T142" i="1"/>
  <c r="L170" i="1"/>
  <c r="U167" i="1"/>
  <c r="R176" i="1"/>
  <c r="AR170" i="1"/>
  <c r="R168" i="1"/>
  <c r="AJ135" i="1"/>
  <c r="X178" i="1"/>
  <c r="L166" i="1"/>
  <c r="W165" i="1"/>
  <c r="Y165" i="1"/>
  <c r="AF165" i="1"/>
  <c r="AS165" i="1"/>
  <c r="AP165" i="1"/>
  <c r="AS173" i="1"/>
  <c r="W173" i="1"/>
  <c r="AI173" i="1"/>
  <c r="AR173" i="1"/>
  <c r="AU173" i="1"/>
  <c r="N144" i="1"/>
  <c r="W144" i="1"/>
  <c r="X167" i="1"/>
  <c r="AE169" i="1"/>
  <c r="R170" i="1"/>
  <c r="P165" i="1"/>
  <c r="AL165" i="1"/>
  <c r="AD165" i="1"/>
  <c r="AO173" i="1"/>
  <c r="T173" i="1"/>
  <c r="AJ144" i="1"/>
  <c r="AT144" i="1"/>
  <c r="AM144" i="1"/>
  <c r="AO144" i="1"/>
  <c r="AP144" i="1"/>
  <c r="AE174" i="1"/>
  <c r="W167" i="1"/>
  <c r="AK176" i="1"/>
  <c r="AA169" i="1"/>
  <c r="AF142" i="1"/>
  <c r="AH178" i="1"/>
  <c r="AP166" i="1"/>
  <c r="AX174" i="1"/>
  <c r="AJ174" i="1"/>
  <c r="AA167" i="1"/>
  <c r="AX175" i="1"/>
  <c r="AL168" i="1"/>
  <c r="AM176" i="1"/>
  <c r="P135" i="1"/>
  <c r="AN169" i="1"/>
  <c r="AQ166" i="1"/>
  <c r="O166" i="1"/>
  <c r="AQ167" i="1"/>
  <c r="P175" i="1"/>
  <c r="AN168" i="1"/>
  <c r="J135" i="1"/>
  <c r="AK142" i="1"/>
  <c r="Z170" i="1"/>
  <c r="T166" i="1"/>
  <c r="AU166" i="1"/>
  <c r="AF174" i="1"/>
  <c r="AO175" i="1"/>
  <c r="L168" i="1"/>
  <c r="AR176" i="1"/>
  <c r="AH135" i="1"/>
  <c r="AF177" i="1"/>
  <c r="AD166" i="1"/>
  <c r="AJ166" i="1"/>
  <c r="AL174" i="1"/>
  <c r="AO174" i="1"/>
  <c r="L174" i="1"/>
  <c r="AT167" i="1"/>
  <c r="L167" i="1"/>
  <c r="AC175" i="1"/>
  <c r="O175" i="1"/>
  <c r="AC171" i="1"/>
  <c r="M171" i="1"/>
  <c r="AO168" i="1"/>
  <c r="Q168" i="1"/>
  <c r="N176" i="1"/>
  <c r="AF135" i="1"/>
  <c r="U135" i="1"/>
  <c r="AP169" i="1"/>
  <c r="AT169" i="1"/>
  <c r="T177" i="1"/>
  <c r="AJ142" i="1"/>
  <c r="V170" i="1"/>
  <c r="AJ170" i="1"/>
  <c r="T178" i="1"/>
  <c r="K166" i="1"/>
  <c r="AO166" i="1"/>
  <c r="O174" i="1"/>
  <c r="AS174" i="1"/>
  <c r="AI174" i="1"/>
  <c r="P167" i="1"/>
  <c r="J167" i="1"/>
  <c r="M167" i="1"/>
  <c r="X175" i="1"/>
  <c r="AL171" i="1"/>
  <c r="AJ171" i="1"/>
  <c r="AQ176" i="1"/>
  <c r="AA176" i="1"/>
  <c r="Z135" i="1"/>
  <c r="V135" i="1"/>
  <c r="V169" i="1"/>
  <c r="M169" i="1"/>
  <c r="AH177" i="1"/>
  <c r="N177" i="1"/>
  <c r="J142" i="1"/>
  <c r="AQ142" i="1"/>
  <c r="AA170" i="1"/>
  <c r="AQ178" i="1"/>
  <c r="AT178" i="1"/>
  <c r="Q166" i="1"/>
  <c r="X166" i="1"/>
  <c r="P174" i="1"/>
  <c r="Y174" i="1"/>
  <c r="AD174" i="1"/>
  <c r="N167" i="1"/>
  <c r="AJ167" i="1"/>
  <c r="Z175" i="1"/>
  <c r="AP171" i="1"/>
  <c r="AS168" i="1"/>
  <c r="K135" i="1"/>
  <c r="AT135" i="1"/>
  <c r="AD177" i="1"/>
  <c r="P142" i="1"/>
  <c r="AU170" i="1"/>
  <c r="AU178" i="1"/>
  <c r="AI166" i="1"/>
  <c r="AV166" i="1"/>
  <c r="AM174" i="1"/>
  <c r="AV174" i="1"/>
  <c r="AU167" i="1"/>
  <c r="AS167" i="1"/>
  <c r="AH167" i="1"/>
  <c r="AH175" i="1"/>
  <c r="AO171" i="1"/>
  <c r="AJ168" i="1"/>
  <c r="X168" i="1"/>
  <c r="T176" i="1"/>
  <c r="AC135" i="1"/>
  <c r="K169" i="1"/>
  <c r="Q142" i="1"/>
  <c r="AM142" i="1"/>
  <c r="AQ170" i="1"/>
  <c r="Q170" i="1"/>
  <c r="AD178" i="1"/>
  <c r="J178" i="1"/>
  <c r="AR166" i="1"/>
  <c r="J166" i="1"/>
  <c r="AY166" i="1"/>
  <c r="AL166" i="1"/>
  <c r="AK174" i="1"/>
  <c r="AG174" i="1"/>
  <c r="X174" i="1"/>
  <c r="M174" i="1"/>
  <c r="Y167" i="1"/>
  <c r="AK167" i="1"/>
  <c r="Z167" i="1"/>
  <c r="N175" i="1"/>
  <c r="U175" i="1"/>
  <c r="Q175" i="1"/>
  <c r="X171" i="1"/>
  <c r="AR168" i="1"/>
  <c r="V168" i="1"/>
  <c r="AF168" i="1"/>
  <c r="AT176" i="1"/>
  <c r="AO176" i="1"/>
  <c r="S135" i="1"/>
  <c r="N135" i="1"/>
  <c r="AM135" i="1"/>
  <c r="W169" i="1"/>
  <c r="T169" i="1"/>
  <c r="P177" i="1"/>
  <c r="AT177" i="1"/>
  <c r="V142" i="1"/>
  <c r="AP170" i="1"/>
  <c r="L178" i="1"/>
  <c r="S178" i="1"/>
  <c r="Q178" i="1"/>
  <c r="Y166" i="1"/>
  <c r="AG166" i="1"/>
  <c r="V166" i="1"/>
  <c r="P166" i="1"/>
  <c r="R174" i="1"/>
  <c r="V174" i="1"/>
  <c r="Z174" i="1"/>
  <c r="AY174" i="1"/>
  <c r="AE167" i="1"/>
  <c r="AX167" i="1"/>
  <c r="AR175" i="1"/>
  <c r="O171" i="1"/>
  <c r="AS171" i="1"/>
  <c r="AN171" i="1"/>
  <c r="W168" i="1"/>
  <c r="AC176" i="1"/>
  <c r="AN135" i="1"/>
  <c r="L135" i="1"/>
  <c r="P169" i="1"/>
  <c r="AV177" i="1"/>
  <c r="AM177" i="1"/>
  <c r="AQ177" i="1"/>
  <c r="AS142" i="1"/>
  <c r="AF170" i="1"/>
  <c r="AS178" i="1"/>
  <c r="AK178" i="1"/>
  <c r="AN178" i="1"/>
  <c r="AX166" i="1"/>
  <c r="AS166" i="1"/>
  <c r="AE166" i="1"/>
  <c r="J174" i="1"/>
  <c r="AT174" i="1"/>
  <c r="AC174" i="1"/>
  <c r="AM167" i="1"/>
  <c r="K167" i="1"/>
  <c r="S175" i="1"/>
  <c r="AS175" i="1"/>
  <c r="AL175" i="1"/>
  <c r="K168" i="1"/>
  <c r="AH176" i="1"/>
  <c r="AI176" i="1"/>
  <c r="Y135" i="1"/>
  <c r="AI135" i="1"/>
  <c r="AQ169" i="1"/>
  <c r="AS169" i="1"/>
  <c r="AL169" i="1"/>
  <c r="AN177" i="1"/>
  <c r="S177" i="1"/>
  <c r="AT142" i="1"/>
  <c r="Y142" i="1"/>
  <c r="L142" i="1"/>
  <c r="T170" i="1"/>
  <c r="K178" i="1"/>
  <c r="AL178" i="1"/>
  <c r="AN166" i="1"/>
  <c r="N166" i="1"/>
  <c r="W166" i="1"/>
  <c r="AA174" i="1"/>
  <c r="K174" i="1"/>
  <c r="Q174" i="1"/>
  <c r="AP174" i="1"/>
  <c r="AQ174" i="1"/>
  <c r="AR174" i="1"/>
  <c r="AV167" i="1"/>
  <c r="AN167" i="1"/>
  <c r="O167" i="1"/>
  <c r="R167" i="1"/>
  <c r="S167" i="1"/>
  <c r="T167" i="1"/>
  <c r="R175" i="1"/>
  <c r="AG175" i="1"/>
  <c r="AU175" i="1"/>
  <c r="AM171" i="1"/>
  <c r="J171" i="1"/>
  <c r="W171" i="1"/>
  <c r="Q171" i="1"/>
  <c r="AI168" i="1"/>
  <c r="M176" i="1"/>
  <c r="J176" i="1"/>
  <c r="R135" i="1"/>
  <c r="AA135" i="1"/>
  <c r="M135" i="1"/>
  <c r="AK135" i="1"/>
  <c r="AE135" i="1"/>
  <c r="AI169" i="1"/>
  <c r="AD169" i="1"/>
  <c r="K177" i="1"/>
  <c r="Q177" i="1"/>
  <c r="AY177" i="1"/>
  <c r="AG177" i="1"/>
  <c r="AR142" i="1"/>
  <c r="U142" i="1"/>
  <c r="AH170" i="1"/>
  <c r="AM170" i="1"/>
  <c r="AJ178" i="1"/>
  <c r="M166" i="1"/>
  <c r="AF166" i="1"/>
  <c r="R166" i="1"/>
  <c r="AA166" i="1"/>
  <c r="AM166" i="1"/>
  <c r="AU174" i="1"/>
  <c r="V167" i="1"/>
  <c r="AI167" i="1"/>
  <c r="AR167" i="1"/>
  <c r="T175" i="1"/>
  <c r="AA175" i="1"/>
  <c r="Y175" i="1"/>
  <c r="AY171" i="1"/>
  <c r="Z171" i="1"/>
  <c r="AQ171" i="1"/>
  <c r="AT171" i="1"/>
  <c r="AF171" i="1"/>
  <c r="AC168" i="1"/>
  <c r="AQ168" i="1"/>
  <c r="S168" i="1"/>
  <c r="O168" i="1"/>
  <c r="AU168" i="1"/>
  <c r="U176" i="1"/>
  <c r="Y176" i="1"/>
  <c r="AN176" i="1"/>
  <c r="AV135" i="1"/>
  <c r="AY135" i="1"/>
  <c r="AD135" i="1"/>
  <c r="W135" i="1"/>
  <c r="N169" i="1"/>
  <c r="R169" i="1"/>
  <c r="W177" i="1"/>
  <c r="AO177" i="1"/>
  <c r="AO142" i="1"/>
  <c r="S142" i="1"/>
  <c r="AK170" i="1"/>
  <c r="O170" i="1"/>
  <c r="AN170" i="1"/>
  <c r="V178" i="1"/>
  <c r="M178" i="1"/>
  <c r="AE178" i="1"/>
  <c r="R178" i="1"/>
  <c r="AC166" i="1"/>
  <c r="U166" i="1"/>
  <c r="AH166" i="1"/>
  <c r="AK166" i="1"/>
  <c r="AT166" i="1"/>
  <c r="S174" i="1"/>
  <c r="W174" i="1"/>
  <c r="N174" i="1"/>
  <c r="AN174" i="1"/>
  <c r="T174" i="1"/>
  <c r="AF167" i="1"/>
  <c r="AL167" i="1"/>
  <c r="AO167" i="1"/>
  <c r="AP167" i="1"/>
  <c r="L175" i="1"/>
  <c r="V175" i="1"/>
  <c r="AY175" i="1"/>
  <c r="AA171" i="1"/>
  <c r="K171" i="1"/>
  <c r="AD171" i="1"/>
  <c r="J168" i="1"/>
  <c r="AP168" i="1"/>
  <c r="W176" i="1"/>
  <c r="AF176" i="1"/>
  <c r="P176" i="1"/>
  <c r="T135" i="1"/>
  <c r="AG169" i="1"/>
  <c r="AH169" i="1"/>
  <c r="AL177" i="1"/>
  <c r="X177" i="1"/>
  <c r="AK177" i="1"/>
  <c r="AG142" i="1"/>
  <c r="AL142" i="1"/>
  <c r="X142" i="1"/>
  <c r="AP142" i="1"/>
  <c r="W170" i="1"/>
  <c r="AG170" i="1"/>
  <c r="AL170" i="1"/>
  <c r="S170" i="1"/>
  <c r="U170" i="1"/>
  <c r="O178" i="1"/>
  <c r="AR178" i="1"/>
  <c r="AO178" i="1"/>
  <c r="AP97" i="1"/>
  <c r="AM89" i="1"/>
  <c r="AA105" i="1"/>
  <c r="T88" i="1"/>
  <c r="Y168" i="1"/>
  <c r="P168" i="1"/>
  <c r="AY168" i="1"/>
  <c r="AX168" i="1"/>
  <c r="U168" i="1"/>
  <c r="AT168" i="1"/>
  <c r="AK168" i="1"/>
  <c r="AH168" i="1"/>
  <c r="AG168" i="1"/>
  <c r="T168" i="1"/>
  <c r="AD168" i="1"/>
  <c r="AV168" i="1"/>
  <c r="AM168" i="1"/>
  <c r="AA168" i="1"/>
  <c r="Z168" i="1"/>
  <c r="M168" i="1"/>
  <c r="AV169" i="1"/>
  <c r="AX169" i="1"/>
  <c r="AK169" i="1"/>
  <c r="Z169" i="1"/>
  <c r="O169" i="1"/>
  <c r="Y169" i="1"/>
  <c r="AF169" i="1"/>
  <c r="AC169" i="1"/>
  <c r="S169" i="1"/>
  <c r="J169" i="1"/>
  <c r="AM169" i="1"/>
  <c r="X169" i="1"/>
  <c r="U169" i="1"/>
  <c r="L169" i="1"/>
  <c r="AO169" i="1"/>
  <c r="Q169" i="1"/>
  <c r="AC90" i="1"/>
  <c r="W111" i="1"/>
  <c r="AH103" i="1"/>
  <c r="AA95" i="1"/>
  <c r="AA110" i="1"/>
  <c r="N102" i="1"/>
  <c r="W94" i="1"/>
  <c r="AC86" i="1"/>
  <c r="AT98" i="1"/>
  <c r="AY93" i="1"/>
  <c r="AD167" i="1"/>
  <c r="AC167" i="1"/>
  <c r="AX176" i="1"/>
  <c r="AU176" i="1"/>
  <c r="O176" i="1"/>
  <c r="AS176" i="1"/>
  <c r="K176" i="1"/>
  <c r="AP176" i="1"/>
  <c r="AG176" i="1"/>
  <c r="AE176" i="1"/>
  <c r="Q176" i="1"/>
  <c r="AV176" i="1"/>
  <c r="S176" i="1"/>
  <c r="AJ176" i="1"/>
  <c r="AD176" i="1"/>
  <c r="Z176" i="1"/>
  <c r="X176" i="1"/>
  <c r="AY176" i="1"/>
  <c r="L176" i="1"/>
  <c r="W100" i="1"/>
  <c r="L92" i="1"/>
  <c r="O107" i="1"/>
  <c r="P91" i="1"/>
  <c r="AT175" i="1"/>
  <c r="AJ175" i="1"/>
  <c r="K175" i="1"/>
  <c r="AQ175" i="1"/>
  <c r="AI175" i="1"/>
  <c r="AP175" i="1"/>
  <c r="AV175" i="1"/>
  <c r="AM175" i="1"/>
  <c r="AD175" i="1"/>
  <c r="AF175" i="1"/>
  <c r="W175" i="1"/>
  <c r="M175" i="1"/>
  <c r="J175" i="1"/>
  <c r="AK175" i="1"/>
  <c r="N171" i="1"/>
  <c r="V171" i="1"/>
  <c r="AI171" i="1"/>
  <c r="AR171" i="1"/>
  <c r="AV171" i="1"/>
  <c r="Q135" i="1"/>
  <c r="AX135" i="1"/>
  <c r="AL135" i="1"/>
  <c r="AU135" i="1"/>
  <c r="M177" i="1"/>
  <c r="O177" i="1"/>
  <c r="R177" i="1"/>
  <c r="AP177" i="1"/>
  <c r="L177" i="1"/>
  <c r="AR177" i="1"/>
  <c r="AS177" i="1"/>
  <c r="N142" i="1"/>
  <c r="M142" i="1"/>
  <c r="AE142" i="1"/>
  <c r="AA142" i="1"/>
  <c r="AC142" i="1"/>
  <c r="AT170" i="1"/>
  <c r="AI170" i="1"/>
  <c r="K170" i="1"/>
  <c r="AY170" i="1"/>
  <c r="AE170" i="1"/>
  <c r="AV170" i="1"/>
  <c r="N178" i="1"/>
  <c r="P178" i="1"/>
  <c r="Y178" i="1"/>
  <c r="Z178" i="1"/>
  <c r="P171" i="1"/>
  <c r="AX171" i="1"/>
  <c r="T171" i="1"/>
  <c r="AH171" i="1"/>
  <c r="AG135" i="1"/>
  <c r="AP135" i="1"/>
  <c r="AQ135" i="1"/>
  <c r="AR135" i="1"/>
  <c r="AS135" i="1"/>
  <c r="AU177" i="1"/>
  <c r="AX177" i="1"/>
  <c r="AJ177" i="1"/>
  <c r="AE177" i="1"/>
  <c r="J177" i="1"/>
  <c r="AC177" i="1"/>
  <c r="Z142" i="1"/>
  <c r="O142" i="1"/>
  <c r="AV142" i="1"/>
  <c r="AU142" i="1"/>
  <c r="AH142" i="1"/>
  <c r="AI142" i="1"/>
  <c r="N170" i="1"/>
  <c r="J170" i="1"/>
  <c r="AX170" i="1"/>
  <c r="AC170" i="1"/>
  <c r="M170" i="1"/>
  <c r="AP178" i="1"/>
  <c r="W178" i="1"/>
  <c r="AA178" i="1"/>
  <c r="AF178" i="1"/>
  <c r="AG178" i="1"/>
  <c r="R171" i="1"/>
  <c r="AU171" i="1"/>
  <c r="S171" i="1"/>
  <c r="AG171" i="1"/>
  <c r="U171" i="1"/>
  <c r="AO135" i="1"/>
  <c r="O135" i="1"/>
  <c r="Y177" i="1"/>
  <c r="Z177" i="1"/>
  <c r="AI177" i="1"/>
  <c r="AD142" i="1"/>
  <c r="W142" i="1"/>
  <c r="AX142" i="1"/>
  <c r="AY142" i="1"/>
  <c r="X170" i="1"/>
  <c r="AS170" i="1"/>
  <c r="P170" i="1"/>
  <c r="AO170" i="1"/>
  <c r="Y170" i="1"/>
  <c r="U178" i="1"/>
  <c r="AC178" i="1"/>
  <c r="AY178" i="1"/>
  <c r="AM178" i="1"/>
  <c r="AV178" i="1"/>
  <c r="AH90" i="1"/>
  <c r="AF90" i="1"/>
  <c r="AJ90" i="1"/>
  <c r="AU87" i="1"/>
  <c r="AE87" i="1"/>
  <c r="P87" i="1"/>
  <c r="AT87" i="1"/>
  <c r="AL87" i="1"/>
  <c r="AK87" i="1"/>
  <c r="V87" i="1"/>
  <c r="AJ87" i="1"/>
  <c r="U87" i="1"/>
  <c r="AI87" i="1"/>
  <c r="T87" i="1"/>
  <c r="AY87" i="1"/>
  <c r="AH87" i="1"/>
  <c r="S87" i="1"/>
  <c r="AX87" i="1"/>
  <c r="AV87" i="1"/>
  <c r="R87" i="1"/>
  <c r="J87" i="1"/>
  <c r="Q87" i="1"/>
  <c r="AF87" i="1"/>
  <c r="AQ86" i="1"/>
  <c r="AI86" i="1"/>
  <c r="T86" i="1"/>
  <c r="L86" i="1"/>
  <c r="AY86" i="1"/>
  <c r="AP86" i="1"/>
  <c r="AH86" i="1"/>
  <c r="S86" i="1"/>
  <c r="K86" i="1"/>
  <c r="AX86" i="1"/>
  <c r="AO86" i="1"/>
  <c r="AG86" i="1"/>
  <c r="R86" i="1"/>
  <c r="J86" i="1"/>
  <c r="AV86" i="1"/>
  <c r="AN86" i="1"/>
  <c r="AF86" i="1"/>
  <c r="Q86" i="1"/>
  <c r="AU86" i="1"/>
  <c r="AM86" i="1"/>
  <c r="AE86" i="1"/>
  <c r="X86" i="1"/>
  <c r="AT86" i="1"/>
  <c r="AL86" i="1"/>
  <c r="W86" i="1"/>
  <c r="O86" i="1"/>
  <c r="AD86" i="1"/>
  <c r="AS86" i="1"/>
  <c r="V86" i="1"/>
  <c r="AR86" i="1"/>
  <c r="U86" i="1"/>
  <c r="N86" i="1"/>
  <c r="AJ86" i="1"/>
  <c r="M86" i="1"/>
  <c r="A69" i="1"/>
  <c r="A71" i="1"/>
  <c r="A72" i="1"/>
  <c r="A73" i="1"/>
  <c r="A205" i="1"/>
  <c r="A77" i="1"/>
  <c r="A78" i="1"/>
  <c r="A79" i="1"/>
  <c r="A80" i="1"/>
  <c r="A81" i="1"/>
  <c r="A84" i="1"/>
  <c r="A133" i="1"/>
  <c r="L105" i="1" l="1"/>
  <c r="AM105" i="1"/>
  <c r="AV105" i="1"/>
  <c r="AX105" i="1"/>
  <c r="AY105" i="1"/>
  <c r="AV110" i="1"/>
  <c r="AH91" i="1"/>
  <c r="AM111" i="1"/>
  <c r="AX103" i="1"/>
  <c r="V102" i="1"/>
  <c r="AK88" i="1"/>
  <c r="AN88" i="1"/>
  <c r="AF102" i="1"/>
  <c r="AC88" i="1"/>
  <c r="AV102" i="1"/>
  <c r="S89" i="1"/>
  <c r="S102" i="1"/>
  <c r="U103" i="1"/>
  <c r="AS89" i="1"/>
  <c r="AI102" i="1"/>
  <c r="AM103" i="1"/>
  <c r="AD105" i="1"/>
  <c r="AD103" i="1"/>
  <c r="Q103" i="1"/>
  <c r="S103" i="1"/>
  <c r="V88" i="1"/>
  <c r="R88" i="1"/>
  <c r="AQ88" i="1"/>
  <c r="AP89" i="1"/>
  <c r="AL89" i="1"/>
  <c r="AM102" i="1"/>
  <c r="R102" i="1"/>
  <c r="AH102" i="1"/>
  <c r="M102" i="1"/>
  <c r="AS102" i="1"/>
  <c r="V103" i="1"/>
  <c r="Y103" i="1"/>
  <c r="AA103" i="1"/>
  <c r="AL88" i="1"/>
  <c r="Z88" i="1"/>
  <c r="AN89" i="1"/>
  <c r="AY89" i="1"/>
  <c r="P89" i="1"/>
  <c r="AS103" i="1"/>
  <c r="AN103" i="1"/>
  <c r="AP103" i="1"/>
  <c r="P88" i="1"/>
  <c r="AO88" i="1"/>
  <c r="Q89" i="1"/>
  <c r="T89" i="1"/>
  <c r="AE89" i="1"/>
  <c r="Q102" i="1"/>
  <c r="Z102" i="1"/>
  <c r="AP102" i="1"/>
  <c r="U102" i="1"/>
  <c r="O102" i="1"/>
  <c r="AN102" i="1"/>
  <c r="AG102" i="1"/>
  <c r="AY102" i="1"/>
  <c r="AD102" i="1"/>
  <c r="W102" i="1"/>
  <c r="AI103" i="1"/>
  <c r="O103" i="1"/>
  <c r="AV103" i="1"/>
  <c r="AY103" i="1"/>
  <c r="AE88" i="1"/>
  <c r="S88" i="1"/>
  <c r="R89" i="1"/>
  <c r="AQ89" i="1"/>
  <c r="AU89" i="1"/>
  <c r="M91" i="1"/>
  <c r="P102" i="1"/>
  <c r="J102" i="1"/>
  <c r="AA102" i="1"/>
  <c r="AQ102" i="1"/>
  <c r="AK102" i="1"/>
  <c r="M103" i="1"/>
  <c r="P103" i="1"/>
  <c r="R103" i="1"/>
  <c r="AU102" i="1"/>
  <c r="AX102" i="1"/>
  <c r="T102" i="1"/>
  <c r="AR102" i="1"/>
  <c r="AT102" i="1"/>
  <c r="AJ103" i="1"/>
  <c r="X103" i="1"/>
  <c r="Z103" i="1"/>
  <c r="U88" i="1"/>
  <c r="Q88" i="1"/>
  <c r="AP88" i="1"/>
  <c r="AF89" i="1"/>
  <c r="AR89" i="1"/>
  <c r="X102" i="1"/>
  <c r="AO102" i="1"/>
  <c r="L102" i="1"/>
  <c r="AJ102" i="1"/>
  <c r="AL102" i="1"/>
  <c r="AU88" i="1"/>
  <c r="AA88" i="1"/>
  <c r="AO89" i="1"/>
  <c r="U89" i="1"/>
  <c r="AE102" i="1"/>
  <c r="Y102" i="1"/>
  <c r="K102" i="1"/>
  <c r="AC102" i="1"/>
  <c r="AQ103" i="1"/>
  <c r="AE103" i="1"/>
  <c r="AO103" i="1"/>
  <c r="AR88" i="1"/>
  <c r="Y88" i="1"/>
  <c r="J89" i="1"/>
  <c r="V89" i="1"/>
  <c r="U110" i="1"/>
  <c r="P110" i="1"/>
  <c r="L111" i="1"/>
  <c r="AH110" i="1"/>
  <c r="M92" i="1"/>
  <c r="O92" i="1"/>
  <c r="X92" i="1"/>
  <c r="AK110" i="1"/>
  <c r="AC110" i="1"/>
  <c r="T110" i="1"/>
  <c r="AX110" i="1"/>
  <c r="AV111" i="1"/>
  <c r="AM110" i="1"/>
  <c r="AE110" i="1"/>
  <c r="AJ110" i="1"/>
  <c r="K110" i="1"/>
  <c r="AX111" i="1"/>
  <c r="L110" i="1"/>
  <c r="AD110" i="1"/>
  <c r="AL110" i="1"/>
  <c r="AP110" i="1"/>
  <c r="Y111" i="1"/>
  <c r="AN111" i="1"/>
  <c r="X110" i="1"/>
  <c r="AF110" i="1"/>
  <c r="AT110" i="1"/>
  <c r="AY110" i="1"/>
  <c r="AF111" i="1"/>
  <c r="S111" i="1"/>
  <c r="AN110" i="1"/>
  <c r="AS110" i="1"/>
  <c r="J110" i="1"/>
  <c r="Q111" i="1"/>
  <c r="AA111" i="1"/>
  <c r="K98" i="1"/>
  <c r="AQ110" i="1"/>
  <c r="Q110" i="1"/>
  <c r="AG110" i="1"/>
  <c r="AD111" i="1"/>
  <c r="AY111" i="1"/>
  <c r="AG98" i="1"/>
  <c r="N110" i="1"/>
  <c r="AU110" i="1"/>
  <c r="AO110" i="1"/>
  <c r="R111" i="1"/>
  <c r="V111" i="1"/>
  <c r="AV96" i="1"/>
  <c r="AC107" i="1"/>
  <c r="AH96" i="1"/>
  <c r="AH107" i="1"/>
  <c r="AL107" i="1"/>
  <c r="AO95" i="1"/>
  <c r="AF108" i="1"/>
  <c r="AL108" i="1"/>
  <c r="Y104" i="1"/>
  <c r="Z104" i="1"/>
  <c r="AD104" i="1"/>
  <c r="AR103" i="1"/>
  <c r="AL103" i="1"/>
  <c r="AU103" i="1"/>
  <c r="AX96" i="1"/>
  <c r="AX97" i="1"/>
  <c r="L103" i="1"/>
  <c r="AC103" i="1"/>
  <c r="AK103" i="1"/>
  <c r="AT103" i="1"/>
  <c r="J103" i="1"/>
  <c r="K103" i="1"/>
  <c r="AT91" i="1"/>
  <c r="R100" i="1"/>
  <c r="T103" i="1"/>
  <c r="N103" i="1"/>
  <c r="W103" i="1"/>
  <c r="AF103" i="1"/>
  <c r="AG103" i="1"/>
  <c r="AN96" i="1"/>
  <c r="J91" i="1"/>
  <c r="N88" i="1"/>
  <c r="AT88" i="1"/>
  <c r="J88" i="1"/>
  <c r="K88" i="1"/>
  <c r="L88" i="1"/>
  <c r="Y89" i="1"/>
  <c r="AH89" i="1"/>
  <c r="AI89" i="1"/>
  <c r="AJ89" i="1"/>
  <c r="AK89" i="1"/>
  <c r="AT89" i="1"/>
  <c r="V92" i="1"/>
  <c r="Q92" i="1"/>
  <c r="R92" i="1"/>
  <c r="S92" i="1"/>
  <c r="T92" i="1"/>
  <c r="AS92" i="1"/>
  <c r="P92" i="1"/>
  <c r="Y92" i="1"/>
  <c r="Z92" i="1"/>
  <c r="AA92" i="1"/>
  <c r="AC92" i="1"/>
  <c r="AS88" i="1"/>
  <c r="O88" i="1"/>
  <c r="X88" i="1"/>
  <c r="Z89" i="1"/>
  <c r="AG89" i="1"/>
  <c r="O89" i="1"/>
  <c r="X89" i="1"/>
  <c r="AD92" i="1"/>
  <c r="AJ92" i="1"/>
  <c r="W92" i="1"/>
  <c r="AF92" i="1"/>
  <c r="AG92" i="1"/>
  <c r="AH92" i="1"/>
  <c r="AI92" i="1"/>
  <c r="M88" i="1"/>
  <c r="AD88" i="1"/>
  <c r="W88" i="1"/>
  <c r="AF88" i="1"/>
  <c r="AG88" i="1"/>
  <c r="AH88" i="1"/>
  <c r="AI88" i="1"/>
  <c r="AX89" i="1"/>
  <c r="K89" i="1"/>
  <c r="L89" i="1"/>
  <c r="M89" i="1"/>
  <c r="N89" i="1"/>
  <c r="W89" i="1"/>
  <c r="N92" i="1"/>
  <c r="AE92" i="1"/>
  <c r="AN92" i="1"/>
  <c r="AO92" i="1"/>
  <c r="AP92" i="1"/>
  <c r="AQ92" i="1"/>
  <c r="AK92" i="1"/>
  <c r="AM92" i="1"/>
  <c r="AV92" i="1"/>
  <c r="AX92" i="1"/>
  <c r="AY92" i="1"/>
  <c r="AJ88" i="1"/>
  <c r="AM88" i="1"/>
  <c r="AV88" i="1"/>
  <c r="AX88" i="1"/>
  <c r="AY88" i="1"/>
  <c r="AV89" i="1"/>
  <c r="AA89" i="1"/>
  <c r="AC89" i="1"/>
  <c r="AD89" i="1"/>
  <c r="U92" i="1"/>
  <c r="AL92" i="1"/>
  <c r="AU92" i="1"/>
  <c r="AR92" i="1"/>
  <c r="AT92" i="1"/>
  <c r="J92" i="1"/>
  <c r="K92" i="1"/>
  <c r="AN87" i="1"/>
  <c r="Z87" i="1"/>
  <c r="AA87" i="1"/>
  <c r="AC87" i="1"/>
  <c r="AD87" i="1"/>
  <c r="AM87" i="1"/>
  <c r="L90" i="1"/>
  <c r="O90" i="1"/>
  <c r="J90" i="1"/>
  <c r="AI90" i="1"/>
  <c r="L93" i="1"/>
  <c r="AG87" i="1"/>
  <c r="AP87" i="1"/>
  <c r="AQ87" i="1"/>
  <c r="AR87" i="1"/>
  <c r="AS87" i="1"/>
  <c r="W90" i="1"/>
  <c r="AT90" i="1"/>
  <c r="AG90" i="1"/>
  <c r="AO87" i="1"/>
  <c r="O87" i="1"/>
  <c r="X87" i="1"/>
  <c r="U90" i="1"/>
  <c r="X90" i="1"/>
  <c r="K90" i="1"/>
  <c r="AF93" i="1"/>
  <c r="AK86" i="1"/>
  <c r="P86" i="1"/>
  <c r="Y86" i="1"/>
  <c r="Z86" i="1"/>
  <c r="AA86" i="1"/>
  <c r="Y87" i="1"/>
  <c r="K87" i="1"/>
  <c r="L87" i="1"/>
  <c r="M87" i="1"/>
  <c r="N87" i="1"/>
  <c r="W87" i="1"/>
  <c r="V90" i="1"/>
  <c r="AQ94" i="1"/>
  <c r="X95" i="1"/>
  <c r="AF95" i="1"/>
  <c r="AY95" i="1"/>
  <c r="AR94" i="1"/>
  <c r="AS94" i="1"/>
  <c r="AF94" i="1"/>
  <c r="K96" i="1"/>
  <c r="AY96" i="1"/>
  <c r="T96" i="1"/>
  <c r="U96" i="1"/>
  <c r="V96" i="1"/>
  <c r="AE111" i="1"/>
  <c r="Z111" i="1"/>
  <c r="AG111" i="1"/>
  <c r="T111" i="1"/>
  <c r="J111" i="1"/>
  <c r="AL111" i="1"/>
  <c r="Y96" i="1"/>
  <c r="AU96" i="1"/>
  <c r="AF96" i="1"/>
  <c r="AL96" i="1"/>
  <c r="X98" i="1"/>
  <c r="S91" i="1"/>
  <c r="AU91" i="1"/>
  <c r="R96" i="1"/>
  <c r="Y91" i="1"/>
  <c r="AO91" i="1"/>
  <c r="T91" i="1"/>
  <c r="O91" i="1"/>
  <c r="AE91" i="1"/>
  <c r="V110" i="1"/>
  <c r="M110" i="1"/>
  <c r="AR110" i="1"/>
  <c r="O110" i="1"/>
  <c r="R110" i="1"/>
  <c r="S110" i="1"/>
  <c r="AO111" i="1"/>
  <c r="P111" i="1"/>
  <c r="AU111" i="1"/>
  <c r="X111" i="1"/>
  <c r="AH111" i="1"/>
  <c r="AK111" i="1"/>
  <c r="AT111" i="1"/>
  <c r="AA96" i="1"/>
  <c r="P96" i="1"/>
  <c r="AG96" i="1"/>
  <c r="AI96" i="1"/>
  <c r="AJ96" i="1"/>
  <c r="AK96" i="1"/>
  <c r="AT96" i="1"/>
  <c r="AM97" i="1"/>
  <c r="AA98" i="1"/>
  <c r="AK98" i="1"/>
  <c r="AA91" i="1"/>
  <c r="AI91" i="1"/>
  <c r="N91" i="1"/>
  <c r="Y110" i="1"/>
  <c r="AI110" i="1"/>
  <c r="W110" i="1"/>
  <c r="Z110" i="1"/>
  <c r="AQ111" i="1"/>
  <c r="AC111" i="1"/>
  <c r="AJ111" i="1"/>
  <c r="AP111" i="1"/>
  <c r="AS111" i="1"/>
  <c r="AM96" i="1"/>
  <c r="X96" i="1"/>
  <c r="AO96" i="1"/>
  <c r="AQ96" i="1"/>
  <c r="AR96" i="1"/>
  <c r="AS96" i="1"/>
  <c r="AV97" i="1"/>
  <c r="AF91" i="1"/>
  <c r="V91" i="1"/>
  <c r="AL91" i="1"/>
  <c r="AU100" i="1"/>
  <c r="AR111" i="1"/>
  <c r="U111" i="1"/>
  <c r="O111" i="1"/>
  <c r="Q96" i="1"/>
  <c r="O96" i="1"/>
  <c r="AY97" i="1"/>
  <c r="AX98" i="1"/>
  <c r="AV91" i="1"/>
  <c r="AG91" i="1"/>
  <c r="U91" i="1"/>
  <c r="X91" i="1"/>
  <c r="V100" i="1"/>
  <c r="M111" i="1"/>
  <c r="AI111" i="1"/>
  <c r="K111" i="1"/>
  <c r="N111" i="1"/>
  <c r="AP96" i="1"/>
  <c r="AE96" i="1"/>
  <c r="J96" i="1"/>
  <c r="L96" i="1"/>
  <c r="M96" i="1"/>
  <c r="N96" i="1"/>
  <c r="W96" i="1"/>
  <c r="AI98" i="1"/>
  <c r="Q91" i="1"/>
  <c r="L91" i="1"/>
  <c r="AD91" i="1"/>
  <c r="AK91" i="1"/>
  <c r="S96" i="1"/>
  <c r="Z96" i="1"/>
  <c r="AC96" i="1"/>
  <c r="AD96" i="1"/>
  <c r="AJ97" i="1"/>
  <c r="AF98" i="1"/>
  <c r="AJ98" i="1"/>
  <c r="K91" i="1"/>
  <c r="AC91" i="1"/>
  <c r="AJ91" i="1"/>
  <c r="W91" i="1"/>
  <c r="AM91" i="1"/>
  <c r="U93" i="1"/>
  <c r="J93" i="1"/>
  <c r="AH93" i="1"/>
  <c r="AR105" i="1"/>
  <c r="O105" i="1"/>
  <c r="AD107" i="1"/>
  <c r="S107" i="1"/>
  <c r="AI105" i="1"/>
  <c r="AC105" i="1"/>
  <c r="N105" i="1"/>
  <c r="W105" i="1"/>
  <c r="AF105" i="1"/>
  <c r="AG105" i="1"/>
  <c r="AH105" i="1"/>
  <c r="AU107" i="1"/>
  <c r="AK107" i="1"/>
  <c r="AE107" i="1"/>
  <c r="J107" i="1"/>
  <c r="AA107" i="1"/>
  <c r="AU109" i="1"/>
  <c r="X105" i="1"/>
  <c r="M107" i="1"/>
  <c r="AX107" i="1"/>
  <c r="W107" i="1"/>
  <c r="AJ105" i="1"/>
  <c r="V105" i="1"/>
  <c r="AE105" i="1"/>
  <c r="AN105" i="1"/>
  <c r="AO105" i="1"/>
  <c r="AP105" i="1"/>
  <c r="V107" i="1"/>
  <c r="AV107" i="1"/>
  <c r="Q107" i="1"/>
  <c r="AO107" i="1"/>
  <c r="U107" i="1"/>
  <c r="Y109" i="1"/>
  <c r="M105" i="1"/>
  <c r="AL105" i="1"/>
  <c r="AU105" i="1"/>
  <c r="AI107" i="1"/>
  <c r="X107" i="1"/>
  <c r="P107" i="1"/>
  <c r="T107" i="1"/>
  <c r="AG107" i="1"/>
  <c r="AP107" i="1"/>
  <c r="AT107" i="1"/>
  <c r="T105" i="1"/>
  <c r="AK105" i="1"/>
  <c r="AT105" i="1"/>
  <c r="J105" i="1"/>
  <c r="K105" i="1"/>
  <c r="AJ107" i="1"/>
  <c r="Z107" i="1"/>
  <c r="AN107" i="1"/>
  <c r="AR107" i="1"/>
  <c r="AY107" i="1"/>
  <c r="AQ105" i="1"/>
  <c r="AS105" i="1"/>
  <c r="Q105" i="1"/>
  <c r="R105" i="1"/>
  <c r="S105" i="1"/>
  <c r="L107" i="1"/>
  <c r="N107" i="1"/>
  <c r="AF107" i="1"/>
  <c r="U105" i="1"/>
  <c r="P105" i="1"/>
  <c r="Y105" i="1"/>
  <c r="Z105" i="1"/>
  <c r="AS107" i="1"/>
  <c r="Y107" i="1"/>
  <c r="AM107" i="1"/>
  <c r="R107" i="1"/>
  <c r="AQ107" i="1"/>
  <c r="K107" i="1"/>
  <c r="AD90" i="1"/>
  <c r="AE90" i="1"/>
  <c r="AN90" i="1"/>
  <c r="AO90" i="1"/>
  <c r="AP90" i="1"/>
  <c r="AQ90" i="1"/>
  <c r="Q93" i="1"/>
  <c r="T93" i="1"/>
  <c r="AL93" i="1"/>
  <c r="AN93" i="1"/>
  <c r="AA109" i="1"/>
  <c r="AR90" i="1"/>
  <c r="AM90" i="1"/>
  <c r="AV90" i="1"/>
  <c r="AX90" i="1"/>
  <c r="AY90" i="1"/>
  <c r="AR93" i="1"/>
  <c r="AJ93" i="1"/>
  <c r="W93" i="1"/>
  <c r="M90" i="1"/>
  <c r="AL90" i="1"/>
  <c r="AU90" i="1"/>
  <c r="Z93" i="1"/>
  <c r="M93" i="1"/>
  <c r="AM93" i="1"/>
  <c r="AS90" i="1"/>
  <c r="N90" i="1"/>
  <c r="Q90" i="1"/>
  <c r="R90" i="1"/>
  <c r="S90" i="1"/>
  <c r="T90" i="1"/>
  <c r="K93" i="1"/>
  <c r="AD93" i="1"/>
  <c r="P93" i="1"/>
  <c r="AG109" i="1"/>
  <c r="AK90" i="1"/>
  <c r="P90" i="1"/>
  <c r="Y90" i="1"/>
  <c r="Z90" i="1"/>
  <c r="AA90" i="1"/>
  <c r="AU93" i="1"/>
  <c r="AE93" i="1"/>
  <c r="AM109" i="1"/>
  <c r="AV109" i="1"/>
  <c r="AI109" i="1"/>
  <c r="P109" i="1"/>
  <c r="AL109" i="1"/>
  <c r="Q109" i="1"/>
  <c r="T109" i="1"/>
  <c r="J109" i="1"/>
  <c r="AO109" i="1"/>
  <c r="AC109" i="1"/>
  <c r="AH109" i="1"/>
  <c r="AK109" i="1"/>
  <c r="AT109" i="1"/>
  <c r="X109" i="1"/>
  <c r="AF109" i="1"/>
  <c r="AP109" i="1"/>
  <c r="AS109" i="1"/>
  <c r="R109" i="1"/>
  <c r="AJ109" i="1"/>
  <c r="M109" i="1"/>
  <c r="AR109" i="1"/>
  <c r="AY109" i="1"/>
  <c r="AX109" i="1"/>
  <c r="AN109" i="1"/>
  <c r="Z109" i="1"/>
  <c r="O109" i="1"/>
  <c r="AD109" i="1"/>
  <c r="U109" i="1"/>
  <c r="AE109" i="1"/>
  <c r="K109" i="1"/>
  <c r="N109" i="1"/>
  <c r="W109" i="1"/>
  <c r="L109" i="1"/>
  <c r="AQ109" i="1"/>
  <c r="S109" i="1"/>
  <c r="V109" i="1"/>
  <c r="AH94" i="1"/>
  <c r="L94" i="1"/>
  <c r="AV94" i="1"/>
  <c r="U94" i="1"/>
  <c r="V94" i="1"/>
  <c r="S94" i="1"/>
  <c r="J94" i="1"/>
  <c r="AC94" i="1"/>
  <c r="AD94" i="1"/>
  <c r="AI95" i="1"/>
  <c r="AD95" i="1"/>
  <c r="AK95" i="1"/>
  <c r="R95" i="1"/>
  <c r="AE94" i="1"/>
  <c r="Y94" i="1"/>
  <c r="AP94" i="1"/>
  <c r="R94" i="1"/>
  <c r="AL94" i="1"/>
  <c r="AQ95" i="1"/>
  <c r="AS95" i="1"/>
  <c r="Q95" i="1"/>
  <c r="AH95" i="1"/>
  <c r="R106" i="1"/>
  <c r="J101" i="1"/>
  <c r="T94" i="1"/>
  <c r="AM94" i="1"/>
  <c r="P94" i="1"/>
  <c r="Z94" i="1"/>
  <c r="AI94" i="1"/>
  <c r="AJ94" i="1"/>
  <c r="AK94" i="1"/>
  <c r="AT94" i="1"/>
  <c r="AJ95" i="1"/>
  <c r="L95" i="1"/>
  <c r="T95" i="1"/>
  <c r="AG95" i="1"/>
  <c r="AP95" i="1"/>
  <c r="AA106" i="1"/>
  <c r="K101" i="1"/>
  <c r="AY94" i="1"/>
  <c r="K94" i="1"/>
  <c r="AU94" i="1"/>
  <c r="AG94" i="1"/>
  <c r="U95" i="1"/>
  <c r="AR95" i="1"/>
  <c r="N95" i="1"/>
  <c r="AN95" i="1"/>
  <c r="AX95" i="1"/>
  <c r="AK106" i="1"/>
  <c r="AA94" i="1"/>
  <c r="Q94" i="1"/>
  <c r="AO94" i="1"/>
  <c r="O94" i="1"/>
  <c r="W95" i="1"/>
  <c r="V95" i="1"/>
  <c r="AE95" i="1"/>
  <c r="AV95" i="1"/>
  <c r="AX106" i="1"/>
  <c r="AJ101" i="1"/>
  <c r="X94" i="1"/>
  <c r="AN94" i="1"/>
  <c r="AX94" i="1"/>
  <c r="M94" i="1"/>
  <c r="N94" i="1"/>
  <c r="AL95" i="1"/>
  <c r="AT95" i="1"/>
  <c r="AM95" i="1"/>
  <c r="K95" i="1"/>
  <c r="AL106" i="1"/>
  <c r="O95" i="1"/>
  <c r="AU95" i="1"/>
  <c r="J95" i="1"/>
  <c r="S95" i="1"/>
  <c r="AT101" i="1"/>
  <c r="AQ97" i="1"/>
  <c r="T97" i="1"/>
  <c r="AK97" i="1"/>
  <c r="AU97" i="1"/>
  <c r="Y106" i="1"/>
  <c r="Z106" i="1"/>
  <c r="AJ106" i="1"/>
  <c r="AV106" i="1"/>
  <c r="AT106" i="1"/>
  <c r="T101" i="1"/>
  <c r="AK101" i="1"/>
  <c r="Q101" i="1"/>
  <c r="R101" i="1"/>
  <c r="S101" i="1"/>
  <c r="AR97" i="1"/>
  <c r="AC97" i="1"/>
  <c r="AS97" i="1"/>
  <c r="J97" i="1"/>
  <c r="K97" i="1"/>
  <c r="AI106" i="1"/>
  <c r="AU106" i="1"/>
  <c r="O106" i="1"/>
  <c r="L101" i="1"/>
  <c r="AQ101" i="1"/>
  <c r="AS101" i="1"/>
  <c r="P101" i="1"/>
  <c r="Y101" i="1"/>
  <c r="Z101" i="1"/>
  <c r="AA101" i="1"/>
  <c r="M97" i="1"/>
  <c r="AL97" i="1"/>
  <c r="Q97" i="1"/>
  <c r="R97" i="1"/>
  <c r="S97" i="1"/>
  <c r="P106" i="1"/>
  <c r="AG106" i="1"/>
  <c r="AS106" i="1"/>
  <c r="N106" i="1"/>
  <c r="W106" i="1"/>
  <c r="AH106" i="1"/>
  <c r="U101" i="1"/>
  <c r="X101" i="1"/>
  <c r="U97" i="1"/>
  <c r="P97" i="1"/>
  <c r="Y97" i="1"/>
  <c r="Z97" i="1"/>
  <c r="AA97" i="1"/>
  <c r="Q106" i="1"/>
  <c r="AR106" i="1"/>
  <c r="M106" i="1"/>
  <c r="V106" i="1"/>
  <c r="AP106" i="1"/>
  <c r="AC101" i="1"/>
  <c r="AR101" i="1"/>
  <c r="W101" i="1"/>
  <c r="AF101" i="1"/>
  <c r="AG101" i="1"/>
  <c r="AH101" i="1"/>
  <c r="AT97" i="1"/>
  <c r="AI97" i="1"/>
  <c r="N97" i="1"/>
  <c r="X97" i="1"/>
  <c r="AO106" i="1"/>
  <c r="AE106" i="1"/>
  <c r="L106" i="1"/>
  <c r="U106" i="1"/>
  <c r="AY106" i="1"/>
  <c r="M101" i="1"/>
  <c r="N101" i="1"/>
  <c r="AE101" i="1"/>
  <c r="AN101" i="1"/>
  <c r="AO101" i="1"/>
  <c r="AP101" i="1"/>
  <c r="AC95" i="1"/>
  <c r="M95" i="1"/>
  <c r="P95" i="1"/>
  <c r="Y95" i="1"/>
  <c r="Z95" i="1"/>
  <c r="AD97" i="1"/>
  <c r="O97" i="1"/>
  <c r="V97" i="1"/>
  <c r="AF97" i="1"/>
  <c r="AG97" i="1"/>
  <c r="AH97" i="1"/>
  <c r="AQ106" i="1"/>
  <c r="AF106" i="1"/>
  <c r="K106" i="1"/>
  <c r="T106" i="1"/>
  <c r="AD106" i="1"/>
  <c r="AN106" i="1"/>
  <c r="AD101" i="1"/>
  <c r="AI101" i="1"/>
  <c r="V101" i="1"/>
  <c r="AM101" i="1"/>
  <c r="AV101" i="1"/>
  <c r="AX101" i="1"/>
  <c r="AY101" i="1"/>
  <c r="L97" i="1"/>
  <c r="W97" i="1"/>
  <c r="AE97" i="1"/>
  <c r="AN97" i="1"/>
  <c r="AO97" i="1"/>
  <c r="X106" i="1"/>
  <c r="J106" i="1"/>
  <c r="S106" i="1"/>
  <c r="AC106" i="1"/>
  <c r="AM106" i="1"/>
  <c r="O101" i="1"/>
  <c r="AL101" i="1"/>
  <c r="AU101" i="1"/>
  <c r="AQ93" i="1"/>
  <c r="S93" i="1"/>
  <c r="AC93" i="1"/>
  <c r="AX93" i="1"/>
  <c r="X93" i="1"/>
  <c r="AV93" i="1"/>
  <c r="R93" i="1"/>
  <c r="AA93" i="1"/>
  <c r="AK93" i="1"/>
  <c r="O93" i="1"/>
  <c r="AG93" i="1"/>
  <c r="Y93" i="1"/>
  <c r="AI93" i="1"/>
  <c r="AT93" i="1"/>
  <c r="N93" i="1"/>
  <c r="AO93" i="1"/>
  <c r="AP93" i="1"/>
  <c r="AS93" i="1"/>
  <c r="V93" i="1"/>
  <c r="Z91" i="1"/>
  <c r="AN91" i="1"/>
  <c r="AP91" i="1"/>
  <c r="AQ91" i="1"/>
  <c r="AR91" i="1"/>
  <c r="AS91" i="1"/>
  <c r="T100" i="1"/>
  <c r="AX91" i="1"/>
  <c r="R91" i="1"/>
  <c r="AY91" i="1"/>
  <c r="U100" i="1"/>
  <c r="AM100" i="1"/>
  <c r="AU98" i="1"/>
  <c r="S98" i="1"/>
  <c r="AL98" i="1"/>
  <c r="AV98" i="1"/>
  <c r="AN98" i="1"/>
  <c r="AO98" i="1"/>
  <c r="AQ98" i="1"/>
  <c r="AR98" i="1"/>
  <c r="AS98" i="1"/>
  <c r="P98" i="1"/>
  <c r="AH98" i="1"/>
  <c r="AP98" i="1"/>
  <c r="O98" i="1"/>
  <c r="Q98" i="1"/>
  <c r="J98" i="1"/>
  <c r="L98" i="1"/>
  <c r="M98" i="1"/>
  <c r="N98" i="1"/>
  <c r="W98" i="1"/>
  <c r="AE98" i="1"/>
  <c r="Y98" i="1"/>
  <c r="R98" i="1"/>
  <c r="T98" i="1"/>
  <c r="U98" i="1"/>
  <c r="V98" i="1"/>
  <c r="AY98" i="1"/>
  <c r="AM98" i="1"/>
  <c r="Z98" i="1"/>
  <c r="AC98" i="1"/>
  <c r="AD98" i="1"/>
  <c r="AR104" i="1"/>
  <c r="T108" i="1"/>
  <c r="AF99" i="1"/>
  <c r="J108" i="1"/>
  <c r="K108" i="1"/>
  <c r="AG99" i="1"/>
  <c r="AO104" i="1"/>
  <c r="AS104" i="1"/>
  <c r="AJ108" i="1"/>
  <c r="AH99" i="1"/>
  <c r="AA104" i="1"/>
  <c r="AK108" i="1"/>
  <c r="AP104" i="1"/>
  <c r="X108" i="1"/>
  <c r="AE104" i="1"/>
  <c r="AC104" i="1"/>
  <c r="Z108" i="1"/>
  <c r="Y108" i="1"/>
  <c r="AQ99" i="1"/>
  <c r="AM104" i="1"/>
  <c r="AQ104" i="1"/>
  <c r="AE108" i="1"/>
  <c r="V99" i="1"/>
  <c r="AF104" i="1"/>
  <c r="AV104" i="1"/>
  <c r="AL104" i="1"/>
  <c r="AC108" i="1"/>
  <c r="AS108" i="1"/>
  <c r="U108" i="1"/>
  <c r="AT108" i="1"/>
  <c r="S108" i="1"/>
  <c r="W99" i="1"/>
  <c r="L99" i="1"/>
  <c r="AE99" i="1"/>
  <c r="AN99" i="1"/>
  <c r="AO99" i="1"/>
  <c r="AP99" i="1"/>
  <c r="P104" i="1"/>
  <c r="AG104" i="1"/>
  <c r="AH104" i="1"/>
  <c r="AI104" i="1"/>
  <c r="AJ104" i="1"/>
  <c r="AK104" i="1"/>
  <c r="AT104" i="1"/>
  <c r="M108" i="1"/>
  <c r="AN108" i="1"/>
  <c r="AA108" i="1"/>
  <c r="O99" i="1"/>
  <c r="AJ99" i="1"/>
  <c r="AM99" i="1"/>
  <c r="AV99" i="1"/>
  <c r="AX99" i="1"/>
  <c r="AY99" i="1"/>
  <c r="T99" i="1"/>
  <c r="AR99" i="1"/>
  <c r="AK99" i="1"/>
  <c r="AU99" i="1"/>
  <c r="Q104" i="1"/>
  <c r="AX104" i="1"/>
  <c r="AY104" i="1"/>
  <c r="P108" i="1"/>
  <c r="AQ108" i="1"/>
  <c r="AV108" i="1"/>
  <c r="O108" i="1"/>
  <c r="AG108" i="1"/>
  <c r="AH108" i="1"/>
  <c r="AC99" i="1"/>
  <c r="M99" i="1"/>
  <c r="AS99" i="1"/>
  <c r="J99" i="1"/>
  <c r="K99" i="1"/>
  <c r="AN104" i="1"/>
  <c r="O104" i="1"/>
  <c r="AR108" i="1"/>
  <c r="AI108" i="1"/>
  <c r="L108" i="1"/>
  <c r="AM108" i="1"/>
  <c r="W108" i="1"/>
  <c r="AO108" i="1"/>
  <c r="AP108" i="1"/>
  <c r="AL99" i="1"/>
  <c r="Q99" i="1"/>
  <c r="R99" i="1"/>
  <c r="S99" i="1"/>
  <c r="X104" i="1"/>
  <c r="J104" i="1"/>
  <c r="K104" i="1"/>
  <c r="L104" i="1"/>
  <c r="M104" i="1"/>
  <c r="N104" i="1"/>
  <c r="W104" i="1"/>
  <c r="Q108" i="1"/>
  <c r="R108" i="1"/>
  <c r="AU108" i="1"/>
  <c r="V108" i="1"/>
  <c r="AX108" i="1"/>
  <c r="AY108" i="1"/>
  <c r="U99" i="1"/>
  <c r="AT99" i="1"/>
  <c r="P99" i="1"/>
  <c r="Y99" i="1"/>
  <c r="Z99" i="1"/>
  <c r="AA99" i="1"/>
  <c r="AU104" i="1"/>
  <c r="R104" i="1"/>
  <c r="S104" i="1"/>
  <c r="T104" i="1"/>
  <c r="U104" i="1"/>
  <c r="V104" i="1"/>
  <c r="AD108" i="1"/>
  <c r="N108" i="1"/>
  <c r="AI99" i="1"/>
  <c r="AD99" i="1"/>
  <c r="N99" i="1"/>
  <c r="X99" i="1"/>
  <c r="AU79" i="1"/>
  <c r="S100" i="1"/>
  <c r="P100" i="1"/>
  <c r="Z100" i="1"/>
  <c r="AC100" i="1"/>
  <c r="AD100" i="1"/>
  <c r="X100" i="1"/>
  <c r="AA100" i="1"/>
  <c r="AL100" i="1"/>
  <c r="AF100" i="1"/>
  <c r="AN100" i="1"/>
  <c r="AV100" i="1"/>
  <c r="AG100" i="1"/>
  <c r="AI100" i="1"/>
  <c r="AJ100" i="1"/>
  <c r="AK100" i="1"/>
  <c r="AT100" i="1"/>
  <c r="AQ80" i="1"/>
  <c r="O205" i="1"/>
  <c r="AH100" i="1"/>
  <c r="Q100" i="1"/>
  <c r="AO100" i="1"/>
  <c r="AQ100" i="1"/>
  <c r="AR100" i="1"/>
  <c r="AS100" i="1"/>
  <c r="AC133" i="1"/>
  <c r="AP100" i="1"/>
  <c r="AE100" i="1"/>
  <c r="AX100" i="1"/>
  <c r="K100" i="1"/>
  <c r="AY100" i="1"/>
  <c r="O100" i="1"/>
  <c r="AC84" i="1"/>
  <c r="O71" i="1"/>
  <c r="Y100" i="1"/>
  <c r="J100" i="1"/>
  <c r="L100" i="1"/>
  <c r="M100" i="1"/>
  <c r="N100" i="1"/>
  <c r="A46" i="1"/>
  <c r="A48" i="1"/>
  <c r="A49" i="1"/>
  <c r="A50" i="1"/>
  <c r="A51" i="1"/>
  <c r="A52" i="1"/>
  <c r="A53" i="1"/>
  <c r="A47" i="1"/>
  <c r="A54" i="1"/>
  <c r="A70" i="1"/>
  <c r="A75" i="1"/>
  <c r="A76" i="1"/>
  <c r="A129" i="1"/>
  <c r="A130" i="1"/>
  <c r="A182" i="1"/>
  <c r="A183" i="1"/>
  <c r="A184" i="1"/>
  <c r="AX80" i="1" l="1"/>
  <c r="AQ77" i="1"/>
  <c r="X79" i="1"/>
  <c r="AR77" i="1"/>
  <c r="AJ77" i="1"/>
  <c r="AO77" i="1"/>
  <c r="AT77" i="1"/>
  <c r="AU84" i="1"/>
  <c r="Y79" i="1"/>
  <c r="AX84" i="1"/>
  <c r="AL205" i="1"/>
  <c r="L79" i="1"/>
  <c r="AE205" i="1"/>
  <c r="Z205" i="1"/>
  <c r="O79" i="1"/>
  <c r="AG71" i="1"/>
  <c r="AV84" i="1"/>
  <c r="AQ72" i="1"/>
  <c r="AL73" i="1"/>
  <c r="AM77" i="1"/>
  <c r="AN77" i="1"/>
  <c r="J73" i="1"/>
  <c r="AY84" i="1"/>
  <c r="N71" i="1"/>
  <c r="AK80" i="1"/>
  <c r="AL80" i="1"/>
  <c r="AM84" i="1"/>
  <c r="AV80" i="1"/>
  <c r="AL84" i="1"/>
  <c r="K78" i="1"/>
  <c r="AN81" i="1"/>
  <c r="AK77" i="1"/>
  <c r="AV77" i="1"/>
  <c r="Y77" i="1"/>
  <c r="O81" i="1"/>
  <c r="O77" i="1"/>
  <c r="S77" i="1"/>
  <c r="P81" i="1"/>
  <c r="AC77" i="1"/>
  <c r="AU77" i="1"/>
  <c r="AF77" i="1"/>
  <c r="AH77" i="1"/>
  <c r="X84" i="1"/>
  <c r="P69" i="1"/>
  <c r="AY80" i="1"/>
  <c r="Z73" i="1"/>
  <c r="L77" i="1"/>
  <c r="P77" i="1"/>
  <c r="J77" i="1"/>
  <c r="AC69" i="1"/>
  <c r="T77" i="1"/>
  <c r="M77" i="1"/>
  <c r="X77" i="1"/>
  <c r="AP77" i="1"/>
  <c r="AL69" i="1"/>
  <c r="AV73" i="1"/>
  <c r="AI77" i="1"/>
  <c r="AG77" i="1"/>
  <c r="T81" i="1"/>
  <c r="Z79" i="1"/>
  <c r="J79" i="1"/>
  <c r="AX79" i="1"/>
  <c r="AH79" i="1"/>
  <c r="AJ79" i="1"/>
  <c r="AK79" i="1"/>
  <c r="AT79" i="1"/>
  <c r="AJ84" i="1"/>
  <c r="AS84" i="1"/>
  <c r="W84" i="1"/>
  <c r="AG79" i="1"/>
  <c r="R79" i="1"/>
  <c r="AP79" i="1"/>
  <c r="AR79" i="1"/>
  <c r="AS79" i="1"/>
  <c r="U84" i="1"/>
  <c r="N84" i="1"/>
  <c r="AF84" i="1"/>
  <c r="AG84" i="1"/>
  <c r="AH84" i="1"/>
  <c r="AI84" i="1"/>
  <c r="AO205" i="1"/>
  <c r="K205" i="1"/>
  <c r="L205" i="1"/>
  <c r="M205" i="1"/>
  <c r="N205" i="1"/>
  <c r="W205" i="1"/>
  <c r="X205" i="1"/>
  <c r="Q205" i="1"/>
  <c r="S205" i="1"/>
  <c r="T205" i="1"/>
  <c r="U205" i="1"/>
  <c r="V205" i="1"/>
  <c r="P205" i="1"/>
  <c r="AU205" i="1"/>
  <c r="Y205" i="1"/>
  <c r="AA205" i="1"/>
  <c r="AC205" i="1"/>
  <c r="AD205" i="1"/>
  <c r="AN79" i="1"/>
  <c r="AQ79" i="1"/>
  <c r="AF79" i="1"/>
  <c r="AY79" i="1"/>
  <c r="P79" i="1"/>
  <c r="AE84" i="1"/>
  <c r="AD84" i="1"/>
  <c r="AN84" i="1"/>
  <c r="AO84" i="1"/>
  <c r="AP84" i="1"/>
  <c r="AQ84" i="1"/>
  <c r="AI79" i="1"/>
  <c r="K79" i="1"/>
  <c r="M79" i="1"/>
  <c r="N79" i="1"/>
  <c r="W79" i="1"/>
  <c r="AK84" i="1"/>
  <c r="P84" i="1"/>
  <c r="AT84" i="1"/>
  <c r="AV79" i="1"/>
  <c r="S79" i="1"/>
  <c r="U79" i="1"/>
  <c r="V79" i="1"/>
  <c r="AE79" i="1"/>
  <c r="AR84" i="1"/>
  <c r="J84" i="1"/>
  <c r="K84" i="1"/>
  <c r="L84" i="1"/>
  <c r="AM205" i="1"/>
  <c r="AX205" i="1"/>
  <c r="AF205" i="1"/>
  <c r="AH205" i="1"/>
  <c r="AI205" i="1"/>
  <c r="AJ205" i="1"/>
  <c r="AK205" i="1"/>
  <c r="AT205" i="1"/>
  <c r="J205" i="1"/>
  <c r="AN205" i="1"/>
  <c r="AP205" i="1"/>
  <c r="AQ205" i="1"/>
  <c r="AR205" i="1"/>
  <c r="AS205" i="1"/>
  <c r="AG205" i="1"/>
  <c r="AV205" i="1"/>
  <c r="AY205" i="1"/>
  <c r="AC79" i="1"/>
  <c r="Q79" i="1"/>
  <c r="AA79" i="1"/>
  <c r="AD79" i="1"/>
  <c r="AM79" i="1"/>
  <c r="M84" i="1"/>
  <c r="Q84" i="1"/>
  <c r="R84" i="1"/>
  <c r="S84" i="1"/>
  <c r="T84" i="1"/>
  <c r="AF72" i="1"/>
  <c r="R205" i="1"/>
  <c r="T79" i="1"/>
  <c r="AO79" i="1"/>
  <c r="AL79" i="1"/>
  <c r="V84" i="1"/>
  <c r="O84" i="1"/>
  <c r="Y84" i="1"/>
  <c r="Z84" i="1"/>
  <c r="AA84" i="1"/>
  <c r="AH72" i="1"/>
  <c r="Y69" i="1"/>
  <c r="AM73" i="1"/>
  <c r="N78" i="1"/>
  <c r="J78" i="1"/>
  <c r="AA69" i="1"/>
  <c r="P78" i="1"/>
  <c r="AE69" i="1"/>
  <c r="N80" i="1"/>
  <c r="L71" i="1"/>
  <c r="X81" i="1"/>
  <c r="AY73" i="1"/>
  <c r="O133" i="1"/>
  <c r="AR78" i="1"/>
  <c r="L78" i="1"/>
  <c r="AU69" i="1"/>
  <c r="AD69" i="1"/>
  <c r="M71" i="1"/>
  <c r="AY81" i="1"/>
  <c r="X133" i="1"/>
  <c r="O78" i="1"/>
  <c r="Z69" i="1"/>
  <c r="W78" i="1"/>
  <c r="J81" i="1"/>
  <c r="U72" i="1"/>
  <c r="W72" i="1"/>
  <c r="AG72" i="1"/>
  <c r="AM69" i="1"/>
  <c r="AX69" i="1"/>
  <c r="AF69" i="1"/>
  <c r="AH69" i="1"/>
  <c r="AI69" i="1"/>
  <c r="AJ69" i="1"/>
  <c r="AK69" i="1"/>
  <c r="AT69" i="1"/>
  <c r="W71" i="1"/>
  <c r="AQ81" i="1"/>
  <c r="AG81" i="1"/>
  <c r="K81" i="1"/>
  <c r="M81" i="1"/>
  <c r="N81" i="1"/>
  <c r="W81" i="1"/>
  <c r="Y78" i="1"/>
  <c r="AM78" i="1"/>
  <c r="V78" i="1"/>
  <c r="R78" i="1"/>
  <c r="S78" i="1"/>
  <c r="T78" i="1"/>
  <c r="J69" i="1"/>
  <c r="AN69" i="1"/>
  <c r="AP69" i="1"/>
  <c r="AQ69" i="1"/>
  <c r="AR69" i="1"/>
  <c r="AS69" i="1"/>
  <c r="AC81" i="1"/>
  <c r="Q81" i="1"/>
  <c r="S81" i="1"/>
  <c r="U81" i="1"/>
  <c r="V81" i="1"/>
  <c r="AE81" i="1"/>
  <c r="Z78" i="1"/>
  <c r="AA78" i="1"/>
  <c r="AC78" i="1"/>
  <c r="AG69" i="1"/>
  <c r="AV69" i="1"/>
  <c r="AY69" i="1"/>
  <c r="Z71" i="1"/>
  <c r="AO81" i="1"/>
  <c r="Y81" i="1"/>
  <c r="AA81" i="1"/>
  <c r="AD81" i="1"/>
  <c r="AM81" i="1"/>
  <c r="M78" i="1"/>
  <c r="Q78" i="1"/>
  <c r="AS78" i="1"/>
  <c r="AL78" i="1"/>
  <c r="R69" i="1"/>
  <c r="O69" i="1"/>
  <c r="AX81" i="1"/>
  <c r="AI81" i="1"/>
  <c r="AL81" i="1"/>
  <c r="AU81" i="1"/>
  <c r="AD78" i="1"/>
  <c r="X78" i="1"/>
  <c r="AT78" i="1"/>
  <c r="AG78" i="1"/>
  <c r="AH78" i="1"/>
  <c r="AI78" i="1"/>
  <c r="AO69" i="1"/>
  <c r="K69" i="1"/>
  <c r="L69" i="1"/>
  <c r="M69" i="1"/>
  <c r="N69" i="1"/>
  <c r="W69" i="1"/>
  <c r="K71" i="1"/>
  <c r="AV81" i="1"/>
  <c r="R81" i="1"/>
  <c r="AH81" i="1"/>
  <c r="AJ81" i="1"/>
  <c r="AK81" i="1"/>
  <c r="AT81" i="1"/>
  <c r="M133" i="1"/>
  <c r="AF78" i="1"/>
  <c r="AJ78" i="1"/>
  <c r="AN78" i="1"/>
  <c r="AE78" i="1"/>
  <c r="AO78" i="1"/>
  <c r="AP78" i="1"/>
  <c r="AQ78" i="1"/>
  <c r="X69" i="1"/>
  <c r="Q69" i="1"/>
  <c r="S69" i="1"/>
  <c r="T69" i="1"/>
  <c r="U69" i="1"/>
  <c r="V69" i="1"/>
  <c r="L81" i="1"/>
  <c r="AF81" i="1"/>
  <c r="Z81" i="1"/>
  <c r="AP81" i="1"/>
  <c r="AR81" i="1"/>
  <c r="AS81" i="1"/>
  <c r="AK78" i="1"/>
  <c r="U78" i="1"/>
  <c r="AU78" i="1"/>
  <c r="AV78" i="1"/>
  <c r="AX78" i="1"/>
  <c r="AY78" i="1"/>
  <c r="AR80" i="1"/>
  <c r="V80" i="1"/>
  <c r="AT80" i="1"/>
  <c r="AX71" i="1"/>
  <c r="Q71" i="1"/>
  <c r="S71" i="1"/>
  <c r="T71" i="1"/>
  <c r="U71" i="1"/>
  <c r="V71" i="1"/>
  <c r="AD133" i="1"/>
  <c r="AJ133" i="1"/>
  <c r="W133" i="1"/>
  <c r="AF133" i="1"/>
  <c r="AG133" i="1"/>
  <c r="AH133" i="1"/>
  <c r="AI133" i="1"/>
  <c r="AU80" i="1"/>
  <c r="AJ80" i="1"/>
  <c r="J80" i="1"/>
  <c r="K80" i="1"/>
  <c r="L80" i="1"/>
  <c r="P71" i="1"/>
  <c r="Y71" i="1"/>
  <c r="AA71" i="1"/>
  <c r="AC71" i="1"/>
  <c r="AD71" i="1"/>
  <c r="N133" i="1"/>
  <c r="AE133" i="1"/>
  <c r="AN133" i="1"/>
  <c r="AO133" i="1"/>
  <c r="AP133" i="1"/>
  <c r="AQ133" i="1"/>
  <c r="AD80" i="1"/>
  <c r="P80" i="1"/>
  <c r="Q80" i="1"/>
  <c r="R80" i="1"/>
  <c r="S80" i="1"/>
  <c r="T80" i="1"/>
  <c r="X71" i="1"/>
  <c r="AL71" i="1"/>
  <c r="AK133" i="1"/>
  <c r="AM133" i="1"/>
  <c r="AV133" i="1"/>
  <c r="AX133" i="1"/>
  <c r="AY133" i="1"/>
  <c r="AM80" i="1"/>
  <c r="O80" i="1"/>
  <c r="Y80" i="1"/>
  <c r="Z80" i="1"/>
  <c r="AA80" i="1"/>
  <c r="AC80" i="1"/>
  <c r="AM71" i="1"/>
  <c r="AF71" i="1"/>
  <c r="AH71" i="1"/>
  <c r="AI71" i="1"/>
  <c r="AJ71" i="1"/>
  <c r="AK71" i="1"/>
  <c r="AT71" i="1"/>
  <c r="U133" i="1"/>
  <c r="AL133" i="1"/>
  <c r="AU133" i="1"/>
  <c r="M80" i="1"/>
  <c r="W80" i="1"/>
  <c r="AU71" i="1"/>
  <c r="AN71" i="1"/>
  <c r="AP71" i="1"/>
  <c r="AQ71" i="1"/>
  <c r="AR71" i="1"/>
  <c r="AS71" i="1"/>
  <c r="AR133" i="1"/>
  <c r="AT133" i="1"/>
  <c r="J133" i="1"/>
  <c r="K133" i="1"/>
  <c r="L133" i="1"/>
  <c r="X80" i="1"/>
  <c r="U80" i="1"/>
  <c r="AF80" i="1"/>
  <c r="AG80" i="1"/>
  <c r="AH80" i="1"/>
  <c r="AI80" i="1"/>
  <c r="R71" i="1"/>
  <c r="AE71" i="1"/>
  <c r="AV71" i="1"/>
  <c r="AY71" i="1"/>
  <c r="V133" i="1"/>
  <c r="Q133" i="1"/>
  <c r="R133" i="1"/>
  <c r="S133" i="1"/>
  <c r="T133" i="1"/>
  <c r="AS80" i="1"/>
  <c r="AE80" i="1"/>
  <c r="AN80" i="1"/>
  <c r="AO80" i="1"/>
  <c r="AP80" i="1"/>
  <c r="AO71" i="1"/>
  <c r="J71" i="1"/>
  <c r="AS133" i="1"/>
  <c r="P133" i="1"/>
  <c r="Y133" i="1"/>
  <c r="Z133" i="1"/>
  <c r="AA133" i="1"/>
  <c r="N77" i="1"/>
  <c r="W77" i="1"/>
  <c r="AE77" i="1"/>
  <c r="K77" i="1"/>
  <c r="AY77" i="1"/>
  <c r="X73" i="1"/>
  <c r="AE73" i="1"/>
  <c r="Y73" i="1"/>
  <c r="AA73" i="1"/>
  <c r="AC73" i="1"/>
  <c r="AD73" i="1"/>
  <c r="V77" i="1"/>
  <c r="U77" i="1"/>
  <c r="R77" i="1"/>
  <c r="AA77" i="1"/>
  <c r="AS77" i="1"/>
  <c r="AU73" i="1"/>
  <c r="AG73" i="1"/>
  <c r="AF73" i="1"/>
  <c r="AH73" i="1"/>
  <c r="AI73" i="1"/>
  <c r="AJ73" i="1"/>
  <c r="AK73" i="1"/>
  <c r="AT73" i="1"/>
  <c r="AX77" i="1"/>
  <c r="AD77" i="1"/>
  <c r="AL77" i="1"/>
  <c r="Q77" i="1"/>
  <c r="Z77" i="1"/>
  <c r="P73" i="1"/>
  <c r="AN73" i="1"/>
  <c r="AP73" i="1"/>
  <c r="AQ73" i="1"/>
  <c r="AR73" i="1"/>
  <c r="AS73" i="1"/>
  <c r="AX73" i="1"/>
  <c r="R73" i="1"/>
  <c r="O73" i="1"/>
  <c r="AO73" i="1"/>
  <c r="K73" i="1"/>
  <c r="L73" i="1"/>
  <c r="M73" i="1"/>
  <c r="N73" i="1"/>
  <c r="W73" i="1"/>
  <c r="Q73" i="1"/>
  <c r="S73" i="1"/>
  <c r="T73" i="1"/>
  <c r="U73" i="1"/>
  <c r="V73" i="1"/>
  <c r="AD72" i="1"/>
  <c r="AE72" i="1"/>
  <c r="AN72" i="1"/>
  <c r="AO72" i="1"/>
  <c r="AP72" i="1"/>
  <c r="AP70" i="1"/>
  <c r="Z48" i="1"/>
  <c r="T72" i="1"/>
  <c r="AM72" i="1"/>
  <c r="AV72" i="1"/>
  <c r="AX72" i="1"/>
  <c r="AY72" i="1"/>
  <c r="AC72" i="1"/>
  <c r="L72" i="1"/>
  <c r="AJ72" i="1"/>
  <c r="AL72" i="1"/>
  <c r="AU72" i="1"/>
  <c r="AM75" i="1"/>
  <c r="AE46" i="1"/>
  <c r="AC183" i="1"/>
  <c r="AC47" i="1"/>
  <c r="V72" i="1"/>
  <c r="AI72" i="1"/>
  <c r="AR72" i="1"/>
  <c r="AT72" i="1"/>
  <c r="J72" i="1"/>
  <c r="K72" i="1"/>
  <c r="AV49" i="1"/>
  <c r="AS53" i="1"/>
  <c r="AS72" i="1"/>
  <c r="N72" i="1"/>
  <c r="Q72" i="1"/>
  <c r="R72" i="1"/>
  <c r="S72" i="1"/>
  <c r="Z52" i="1"/>
  <c r="AK72" i="1"/>
  <c r="P72" i="1"/>
  <c r="Y72" i="1"/>
  <c r="Z72" i="1"/>
  <c r="AA72" i="1"/>
  <c r="AP76" i="1"/>
  <c r="J50" i="1"/>
  <c r="P130" i="1"/>
  <c r="AQ129" i="1"/>
  <c r="N51" i="1"/>
  <c r="M72" i="1"/>
  <c r="O72" i="1"/>
  <c r="X72" i="1"/>
  <c r="J49" i="1"/>
  <c r="AS181" i="1"/>
  <c r="AK181" i="1"/>
  <c r="V181" i="1"/>
  <c r="N181" i="1"/>
  <c r="AR181" i="1"/>
  <c r="AJ181" i="1"/>
  <c r="AD181" i="1"/>
  <c r="U181" i="1"/>
  <c r="M181" i="1"/>
  <c r="AQ181" i="1"/>
  <c r="AI181" i="1"/>
  <c r="AC181" i="1"/>
  <c r="T181" i="1"/>
  <c r="L181" i="1"/>
  <c r="AY181" i="1"/>
  <c r="AP181" i="1"/>
  <c r="AH181" i="1"/>
  <c r="AA181" i="1"/>
  <c r="S181" i="1"/>
  <c r="K181" i="1"/>
  <c r="AV181" i="1"/>
  <c r="AN181" i="1"/>
  <c r="AF181" i="1"/>
  <c r="Y181" i="1"/>
  <c r="Q181" i="1"/>
  <c r="AX181" i="1"/>
  <c r="P181" i="1"/>
  <c r="AU181" i="1"/>
  <c r="O181" i="1"/>
  <c r="AT181" i="1"/>
  <c r="J181" i="1"/>
  <c r="AM181" i="1"/>
  <c r="Z181" i="1"/>
  <c r="W181" i="1"/>
  <c r="R181" i="1"/>
  <c r="AO181" i="1"/>
  <c r="AL181" i="1"/>
  <c r="X181" i="1"/>
  <c r="AG181" i="1"/>
  <c r="AE181" i="1"/>
  <c r="AQ184" i="1"/>
  <c r="U184" i="1"/>
  <c r="AA184" i="1"/>
  <c r="AO46" i="1"/>
  <c r="J46" i="1"/>
  <c r="AS46" i="1"/>
  <c r="AQ46" i="1"/>
  <c r="S46" i="1"/>
  <c r="A41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79" i="1"/>
  <c r="A180" i="1"/>
  <c r="A187" i="1"/>
  <c r="A188" i="1"/>
  <c r="A189" i="1"/>
  <c r="A190" i="1"/>
  <c r="A191" i="1"/>
  <c r="A192" i="1"/>
  <c r="A193" i="1"/>
  <c r="A196" i="1"/>
  <c r="K46" i="1" l="1"/>
  <c r="P46" i="1"/>
  <c r="M46" i="1"/>
  <c r="Y46" i="1"/>
  <c r="AY46" i="1"/>
  <c r="AT46" i="1"/>
  <c r="AC46" i="1"/>
  <c r="AN46" i="1"/>
  <c r="AH75" i="1"/>
  <c r="V46" i="1"/>
  <c r="Z46" i="1"/>
  <c r="AR46" i="1"/>
  <c r="O46" i="1"/>
  <c r="L46" i="1"/>
  <c r="AM183" i="1"/>
  <c r="AS48" i="1"/>
  <c r="W75" i="1"/>
  <c r="Z47" i="1"/>
  <c r="AA47" i="1"/>
  <c r="AU48" i="1"/>
  <c r="AO48" i="1"/>
  <c r="AA48" i="1"/>
  <c r="L48" i="1"/>
  <c r="K48" i="1"/>
  <c r="T48" i="1"/>
  <c r="O48" i="1"/>
  <c r="Q48" i="1"/>
  <c r="AX48" i="1"/>
  <c r="AH48" i="1"/>
  <c r="AC48" i="1"/>
  <c r="W48" i="1"/>
  <c r="AF48" i="1"/>
  <c r="M48" i="1"/>
  <c r="AI48" i="1"/>
  <c r="AL48" i="1"/>
  <c r="AN48" i="1"/>
  <c r="Q76" i="1"/>
  <c r="S48" i="1"/>
  <c r="N48" i="1"/>
  <c r="X48" i="1"/>
  <c r="J48" i="1"/>
  <c r="AJ48" i="1"/>
  <c r="AQ48" i="1"/>
  <c r="AT48" i="1"/>
  <c r="AV48" i="1"/>
  <c r="AD48" i="1"/>
  <c r="AP48" i="1"/>
  <c r="V48" i="1"/>
  <c r="AE48" i="1"/>
  <c r="R48" i="1"/>
  <c r="AY48" i="1"/>
  <c r="AR48" i="1"/>
  <c r="AK48" i="1"/>
  <c r="AM48" i="1"/>
  <c r="AG48" i="1"/>
  <c r="AA46" i="1"/>
  <c r="AJ46" i="1"/>
  <c r="N46" i="1"/>
  <c r="AF46" i="1"/>
  <c r="AX46" i="1"/>
  <c r="AD183" i="1"/>
  <c r="AH76" i="1"/>
  <c r="AY76" i="1"/>
  <c r="S183" i="1"/>
  <c r="AD46" i="1"/>
  <c r="T46" i="1"/>
  <c r="AK46" i="1"/>
  <c r="X46" i="1"/>
  <c r="AV46" i="1"/>
  <c r="K183" i="1"/>
  <c r="AG51" i="1"/>
  <c r="AO51" i="1"/>
  <c r="AI46" i="1"/>
  <c r="AM46" i="1"/>
  <c r="R46" i="1"/>
  <c r="L183" i="1"/>
  <c r="AK76" i="1"/>
  <c r="AJ51" i="1"/>
  <c r="AS76" i="1"/>
  <c r="V51" i="1"/>
  <c r="U46" i="1"/>
  <c r="AH46" i="1"/>
  <c r="W46" i="1"/>
  <c r="Q46" i="1"/>
  <c r="AG46" i="1"/>
  <c r="AM76" i="1"/>
  <c r="X47" i="1"/>
  <c r="X183" i="1"/>
  <c r="AP183" i="1"/>
  <c r="J75" i="1"/>
  <c r="AX75" i="1"/>
  <c r="S75" i="1"/>
  <c r="AC75" i="1"/>
  <c r="AK75" i="1"/>
  <c r="W76" i="1"/>
  <c r="AX76" i="1"/>
  <c r="AE51" i="1"/>
  <c r="AT52" i="1"/>
  <c r="AR183" i="1"/>
  <c r="AT183" i="1"/>
  <c r="AK183" i="1"/>
  <c r="AY183" i="1"/>
  <c r="AG75" i="1"/>
  <c r="Q75" i="1"/>
  <c r="AA75" i="1"/>
  <c r="AJ75" i="1"/>
  <c r="N76" i="1"/>
  <c r="AA76" i="1"/>
  <c r="R51" i="1"/>
  <c r="U51" i="1"/>
  <c r="Q183" i="1"/>
  <c r="AX183" i="1"/>
  <c r="AE183" i="1"/>
  <c r="P75" i="1"/>
  <c r="Y75" i="1"/>
  <c r="AI75" i="1"/>
  <c r="O75" i="1"/>
  <c r="AN183" i="1"/>
  <c r="AF183" i="1"/>
  <c r="V183" i="1"/>
  <c r="AU183" i="1"/>
  <c r="T183" i="1"/>
  <c r="R75" i="1"/>
  <c r="AF75" i="1"/>
  <c r="AY75" i="1"/>
  <c r="N75" i="1"/>
  <c r="Y76" i="1"/>
  <c r="AF51" i="1"/>
  <c r="AK51" i="1"/>
  <c r="M183" i="1"/>
  <c r="AO183" i="1"/>
  <c r="AS183" i="1"/>
  <c r="AJ183" i="1"/>
  <c r="AE75" i="1"/>
  <c r="AO75" i="1"/>
  <c r="AV75" i="1"/>
  <c r="M75" i="1"/>
  <c r="V75" i="1"/>
  <c r="AF76" i="1"/>
  <c r="W51" i="1"/>
  <c r="S51" i="1"/>
  <c r="S52" i="1"/>
  <c r="N183" i="1"/>
  <c r="O183" i="1"/>
  <c r="AV183" i="1"/>
  <c r="AL183" i="1"/>
  <c r="AI183" i="1"/>
  <c r="AU75" i="1"/>
  <c r="L75" i="1"/>
  <c r="U75" i="1"/>
  <c r="AL75" i="1"/>
  <c r="AV76" i="1"/>
  <c r="AV51" i="1"/>
  <c r="AH51" i="1"/>
  <c r="L52" i="1"/>
  <c r="W183" i="1"/>
  <c r="Z183" i="1"/>
  <c r="R183" i="1"/>
  <c r="J183" i="1"/>
  <c r="P183" i="1"/>
  <c r="AH183" i="1"/>
  <c r="AQ183" i="1"/>
  <c r="Z75" i="1"/>
  <c r="K75" i="1"/>
  <c r="T75" i="1"/>
  <c r="AD75" i="1"/>
  <c r="AT75" i="1"/>
  <c r="R76" i="1"/>
  <c r="AQ51" i="1"/>
  <c r="AI52" i="1"/>
  <c r="K49" i="1"/>
  <c r="R50" i="1"/>
  <c r="L49" i="1"/>
  <c r="M49" i="1"/>
  <c r="N49" i="1"/>
  <c r="AQ76" i="1"/>
  <c r="S76" i="1"/>
  <c r="AI51" i="1"/>
  <c r="AF49" i="1"/>
  <c r="AH50" i="1"/>
  <c r="AY50" i="1"/>
  <c r="AH52" i="1"/>
  <c r="J52" i="1"/>
  <c r="AQ50" i="1"/>
  <c r="AS50" i="1"/>
  <c r="Q50" i="1"/>
  <c r="AA52" i="1"/>
  <c r="AF52" i="1"/>
  <c r="P51" i="1"/>
  <c r="T51" i="1"/>
  <c r="AS51" i="1"/>
  <c r="W52" i="1"/>
  <c r="N129" i="1"/>
  <c r="AP46" i="1"/>
  <c r="AL46" i="1"/>
  <c r="AU46" i="1"/>
  <c r="AT184" i="1"/>
  <c r="U48" i="1"/>
  <c r="P48" i="1"/>
  <c r="Y48" i="1"/>
  <c r="AD47" i="1"/>
  <c r="Y183" i="1"/>
  <c r="AG183" i="1"/>
  <c r="U183" i="1"/>
  <c r="AA183" i="1"/>
  <c r="X75" i="1"/>
  <c r="AN75" i="1"/>
  <c r="AP75" i="1"/>
  <c r="AQ75" i="1"/>
  <c r="AR75" i="1"/>
  <c r="AS75" i="1"/>
  <c r="U76" i="1"/>
  <c r="AG76" i="1"/>
  <c r="Q51" i="1"/>
  <c r="T130" i="1"/>
  <c r="AK52" i="1"/>
  <c r="X53" i="1"/>
  <c r="AA53" i="1"/>
  <c r="AD53" i="1"/>
  <c r="AF129" i="1"/>
  <c r="P76" i="1"/>
  <c r="Z76" i="1"/>
  <c r="O51" i="1"/>
  <c r="AM51" i="1"/>
  <c r="AP51" i="1"/>
  <c r="AR51" i="1"/>
  <c r="AH129" i="1"/>
  <c r="N52" i="1"/>
  <c r="AG52" i="1"/>
  <c r="AA130" i="1"/>
  <c r="M54" i="1"/>
  <c r="AM70" i="1"/>
  <c r="AV70" i="1"/>
  <c r="AX70" i="1"/>
  <c r="AY70" i="1"/>
  <c r="L70" i="1"/>
  <c r="AL129" i="1"/>
  <c r="AX129" i="1"/>
  <c r="AG53" i="1"/>
  <c r="AI53" i="1"/>
  <c r="AK53" i="1"/>
  <c r="Q129" i="1"/>
  <c r="S129" i="1"/>
  <c r="AX53" i="1"/>
  <c r="V129" i="1"/>
  <c r="Y129" i="1"/>
  <c r="AA129" i="1"/>
  <c r="P53" i="1"/>
  <c r="S53" i="1"/>
  <c r="U53" i="1"/>
  <c r="AK129" i="1"/>
  <c r="AV129" i="1"/>
  <c r="AY129" i="1"/>
  <c r="AM130" i="1"/>
  <c r="Q53" i="1"/>
  <c r="AE53" i="1"/>
  <c r="AH53" i="1"/>
  <c r="AJ53" i="1"/>
  <c r="M129" i="1"/>
  <c r="AM129" i="1"/>
  <c r="R129" i="1"/>
  <c r="T129" i="1"/>
  <c r="AN53" i="1"/>
  <c r="AU53" i="1"/>
  <c r="AY53" i="1"/>
  <c r="O129" i="1"/>
  <c r="Z129" i="1"/>
  <c r="AC129" i="1"/>
  <c r="Y53" i="1"/>
  <c r="R53" i="1"/>
  <c r="T53" i="1"/>
  <c r="V53" i="1"/>
  <c r="P129" i="1"/>
  <c r="AG129" i="1"/>
  <c r="AI129" i="1"/>
  <c r="AV53" i="1"/>
  <c r="Z53" i="1"/>
  <c r="AC53" i="1"/>
  <c r="Y130" i="1"/>
  <c r="AP130" i="1"/>
  <c r="AS130" i="1"/>
  <c r="AI182" i="1"/>
  <c r="AD182" i="1"/>
  <c r="AM182" i="1"/>
  <c r="AQ182" i="1"/>
  <c r="O130" i="1"/>
  <c r="AS182" i="1"/>
  <c r="Q182" i="1"/>
  <c r="AU182" i="1"/>
  <c r="AF130" i="1"/>
  <c r="AD130" i="1"/>
  <c r="AR182" i="1"/>
  <c r="Y182" i="1"/>
  <c r="AV130" i="1"/>
  <c r="AC130" i="1"/>
  <c r="AL130" i="1"/>
  <c r="W182" i="1"/>
  <c r="AF182" i="1"/>
  <c r="L182" i="1"/>
  <c r="AH182" i="1"/>
  <c r="P182" i="1"/>
  <c r="L130" i="1"/>
  <c r="J130" i="1"/>
  <c r="AR130" i="1"/>
  <c r="S182" i="1"/>
  <c r="AY182" i="1"/>
  <c r="Q130" i="1"/>
  <c r="AQ130" i="1"/>
  <c r="X130" i="1"/>
  <c r="AP182" i="1"/>
  <c r="T182" i="1"/>
  <c r="Z182" i="1"/>
  <c r="AG130" i="1"/>
  <c r="AU130" i="1"/>
  <c r="AC182" i="1"/>
  <c r="M182" i="1"/>
  <c r="AO182" i="1"/>
  <c r="AS184" i="1"/>
  <c r="AG184" i="1"/>
  <c r="AJ184" i="1"/>
  <c r="M184" i="1"/>
  <c r="AM184" i="1"/>
  <c r="AN47" i="1"/>
  <c r="J47" i="1"/>
  <c r="K47" i="1"/>
  <c r="L47" i="1"/>
  <c r="M47" i="1"/>
  <c r="N47" i="1"/>
  <c r="AI76" i="1"/>
  <c r="AC76" i="1"/>
  <c r="AJ76" i="1"/>
  <c r="AL76" i="1"/>
  <c r="AU76" i="1"/>
  <c r="AT51" i="1"/>
  <c r="X51" i="1"/>
  <c r="Z51" i="1"/>
  <c r="AA51" i="1"/>
  <c r="AC51" i="1"/>
  <c r="AD51" i="1"/>
  <c r="AR129" i="1"/>
  <c r="U129" i="1"/>
  <c r="AT129" i="1"/>
  <c r="Z130" i="1"/>
  <c r="K130" i="1"/>
  <c r="M130" i="1"/>
  <c r="N130" i="1"/>
  <c r="W130" i="1"/>
  <c r="W53" i="1"/>
  <c r="V182" i="1"/>
  <c r="AK182" i="1"/>
  <c r="AL182" i="1"/>
  <c r="AX182" i="1"/>
  <c r="J182" i="1"/>
  <c r="AH184" i="1"/>
  <c r="K184" i="1"/>
  <c r="AP184" i="1"/>
  <c r="AY184" i="1"/>
  <c r="O184" i="1"/>
  <c r="AR184" i="1"/>
  <c r="AF184" i="1"/>
  <c r="V184" i="1"/>
  <c r="AC184" i="1"/>
  <c r="AE184" i="1"/>
  <c r="N184" i="1"/>
  <c r="R184" i="1"/>
  <c r="AX184" i="1"/>
  <c r="AN184" i="1"/>
  <c r="Z184" i="1"/>
  <c r="AI184" i="1"/>
  <c r="AL184" i="1"/>
  <c r="AU184" i="1"/>
  <c r="P47" i="1"/>
  <c r="R47" i="1"/>
  <c r="S47" i="1"/>
  <c r="T47" i="1"/>
  <c r="U47" i="1"/>
  <c r="V47" i="1"/>
  <c r="AR76" i="1"/>
  <c r="AT76" i="1"/>
  <c r="J76" i="1"/>
  <c r="K76" i="1"/>
  <c r="Y51" i="1"/>
  <c r="AU129" i="1"/>
  <c r="AE129" i="1"/>
  <c r="AD129" i="1"/>
  <c r="J129" i="1"/>
  <c r="K129" i="1"/>
  <c r="L129" i="1"/>
  <c r="AX130" i="1"/>
  <c r="AN130" i="1"/>
  <c r="S130" i="1"/>
  <c r="U130" i="1"/>
  <c r="V130" i="1"/>
  <c r="AE130" i="1"/>
  <c r="AT53" i="1"/>
  <c r="AF53" i="1"/>
  <c r="J53" i="1"/>
  <c r="K53" i="1"/>
  <c r="L53" i="1"/>
  <c r="M53" i="1"/>
  <c r="N53" i="1"/>
  <c r="AA182" i="1"/>
  <c r="K182" i="1"/>
  <c r="AJ182" i="1"/>
  <c r="AV182" i="1"/>
  <c r="R182" i="1"/>
  <c r="W47" i="1"/>
  <c r="Q184" i="1"/>
  <c r="AV184" i="1"/>
  <c r="AK184" i="1"/>
  <c r="Y184" i="1"/>
  <c r="P184" i="1"/>
  <c r="Y47" i="1"/>
  <c r="AF47" i="1"/>
  <c r="AE47" i="1"/>
  <c r="AG47" i="1"/>
  <c r="AH47" i="1"/>
  <c r="AI47" i="1"/>
  <c r="AJ47" i="1"/>
  <c r="AK47" i="1"/>
  <c r="T76" i="1"/>
  <c r="M76" i="1"/>
  <c r="O76" i="1"/>
  <c r="X76" i="1"/>
  <c r="AL51" i="1"/>
  <c r="AU51" i="1"/>
  <c r="AX51" i="1"/>
  <c r="AY51" i="1"/>
  <c r="AS129" i="1"/>
  <c r="AJ129" i="1"/>
  <c r="W129" i="1"/>
  <c r="AO130" i="1"/>
  <c r="AH130" i="1"/>
  <c r="AJ130" i="1"/>
  <c r="AK130" i="1"/>
  <c r="AT130" i="1"/>
  <c r="O53" i="1"/>
  <c r="AT182" i="1"/>
  <c r="N182" i="1"/>
  <c r="O182" i="1"/>
  <c r="X182" i="1"/>
  <c r="AG182" i="1"/>
  <c r="L184" i="1"/>
  <c r="X184" i="1"/>
  <c r="AT47" i="1"/>
  <c r="O47" i="1"/>
  <c r="AM47" i="1"/>
  <c r="AO47" i="1"/>
  <c r="AP47" i="1"/>
  <c r="AQ47" i="1"/>
  <c r="AR47" i="1"/>
  <c r="AS47" i="1"/>
  <c r="AD184" i="1"/>
  <c r="S184" i="1"/>
  <c r="J184" i="1"/>
  <c r="AO184" i="1"/>
  <c r="T184" i="1"/>
  <c r="W184" i="1"/>
  <c r="AV47" i="1"/>
  <c r="AL47" i="1"/>
  <c r="AU47" i="1"/>
  <c r="AX47" i="1"/>
  <c r="AY47" i="1"/>
  <c r="L76" i="1"/>
  <c r="V76" i="1"/>
  <c r="AD76" i="1"/>
  <c r="AE76" i="1"/>
  <c r="AN76" i="1"/>
  <c r="AO76" i="1"/>
  <c r="AN51" i="1"/>
  <c r="J51" i="1"/>
  <c r="K51" i="1"/>
  <c r="L51" i="1"/>
  <c r="M51" i="1"/>
  <c r="X129" i="1"/>
  <c r="AN129" i="1"/>
  <c r="AO129" i="1"/>
  <c r="AP129" i="1"/>
  <c r="R130" i="1"/>
  <c r="AI130" i="1"/>
  <c r="AY130" i="1"/>
  <c r="AL53" i="1"/>
  <c r="AM53" i="1"/>
  <c r="AO53" i="1"/>
  <c r="AP53" i="1"/>
  <c r="AQ53" i="1"/>
  <c r="AR53" i="1"/>
  <c r="U182" i="1"/>
  <c r="AE182" i="1"/>
  <c r="AN182" i="1"/>
  <c r="Q47" i="1"/>
  <c r="AO54" i="1"/>
  <c r="AR52" i="1"/>
  <c r="O52" i="1"/>
  <c r="X52" i="1"/>
  <c r="Y54" i="1"/>
  <c r="AJ52" i="1"/>
  <c r="AY52" i="1"/>
  <c r="T52" i="1"/>
  <c r="V52" i="1"/>
  <c r="AE52" i="1"/>
  <c r="AN52" i="1"/>
  <c r="AO52" i="1"/>
  <c r="K52" i="1"/>
  <c r="AD52" i="1"/>
  <c r="AC52" i="1"/>
  <c r="AM52" i="1"/>
  <c r="AV52" i="1"/>
  <c r="AX52" i="1"/>
  <c r="AG54" i="1"/>
  <c r="M52" i="1"/>
  <c r="AL52" i="1"/>
  <c r="AU52" i="1"/>
  <c r="AU54" i="1"/>
  <c r="AP52" i="1"/>
  <c r="AQ52" i="1"/>
  <c r="AS52" i="1"/>
  <c r="Q52" i="1"/>
  <c r="R52" i="1"/>
  <c r="Q54" i="1"/>
  <c r="U52" i="1"/>
  <c r="P52" i="1"/>
  <c r="Y52" i="1"/>
  <c r="K54" i="1"/>
  <c r="AS54" i="1"/>
  <c r="P54" i="1"/>
  <c r="J54" i="1"/>
  <c r="AD54" i="1"/>
  <c r="AF54" i="1"/>
  <c r="N70" i="1"/>
  <c r="AR70" i="1"/>
  <c r="AT70" i="1"/>
  <c r="J70" i="1"/>
  <c r="K70" i="1"/>
  <c r="AQ54" i="1"/>
  <c r="Z54" i="1"/>
  <c r="AM54" i="1"/>
  <c r="S54" i="1"/>
  <c r="AN54" i="1"/>
  <c r="AK70" i="1"/>
  <c r="Q70" i="1"/>
  <c r="R70" i="1"/>
  <c r="S70" i="1"/>
  <c r="T70" i="1"/>
  <c r="AJ70" i="1"/>
  <c r="AL70" i="1"/>
  <c r="AU70" i="1"/>
  <c r="T54" i="1"/>
  <c r="N54" i="1"/>
  <c r="O54" i="1"/>
  <c r="AY54" i="1"/>
  <c r="AJ54" i="1"/>
  <c r="AV54" i="1"/>
  <c r="V70" i="1"/>
  <c r="P70" i="1"/>
  <c r="Y70" i="1"/>
  <c r="Z70" i="1"/>
  <c r="AA70" i="1"/>
  <c r="W54" i="1"/>
  <c r="AT54" i="1"/>
  <c r="X54" i="1"/>
  <c r="AL54" i="1"/>
  <c r="R54" i="1"/>
  <c r="AE54" i="1"/>
  <c r="AR54" i="1"/>
  <c r="AS70" i="1"/>
  <c r="M70" i="1"/>
  <c r="O70" i="1"/>
  <c r="X70" i="1"/>
  <c r="L54" i="1"/>
  <c r="AX54" i="1"/>
  <c r="AC54" i="1"/>
  <c r="AP54" i="1"/>
  <c r="AI70" i="1"/>
  <c r="AC70" i="1"/>
  <c r="U70" i="1"/>
  <c r="W70" i="1"/>
  <c r="AF70" i="1"/>
  <c r="AG70" i="1"/>
  <c r="AH70" i="1"/>
  <c r="AI54" i="1"/>
  <c r="AH54" i="1"/>
  <c r="AA54" i="1"/>
  <c r="U54" i="1"/>
  <c r="V54" i="1"/>
  <c r="AK54" i="1"/>
  <c r="AQ70" i="1"/>
  <c r="AD70" i="1"/>
  <c r="AE70" i="1"/>
  <c r="AN70" i="1"/>
  <c r="AO70" i="1"/>
  <c r="O49" i="1"/>
  <c r="P49" i="1"/>
  <c r="R49" i="1"/>
  <c r="S49" i="1"/>
  <c r="T49" i="1"/>
  <c r="U49" i="1"/>
  <c r="V49" i="1"/>
  <c r="M50" i="1"/>
  <c r="AD50" i="1"/>
  <c r="P50" i="1"/>
  <c r="Y50" i="1"/>
  <c r="Z50" i="1"/>
  <c r="AL49" i="1"/>
  <c r="X49" i="1"/>
  <c r="Z49" i="1"/>
  <c r="AA49" i="1"/>
  <c r="AC49" i="1"/>
  <c r="AD49" i="1"/>
  <c r="AJ50" i="1"/>
  <c r="O50" i="1"/>
  <c r="X50" i="1"/>
  <c r="Q49" i="1"/>
  <c r="S50" i="1"/>
  <c r="L50" i="1"/>
  <c r="N50" i="1"/>
  <c r="W50" i="1"/>
  <c r="AF50" i="1"/>
  <c r="AG50" i="1"/>
  <c r="AN49" i="1"/>
  <c r="AE49" i="1"/>
  <c r="AG49" i="1"/>
  <c r="AH49" i="1"/>
  <c r="AI49" i="1"/>
  <c r="AJ49" i="1"/>
  <c r="AK49" i="1"/>
  <c r="AP50" i="1"/>
  <c r="T50" i="1"/>
  <c r="V50" i="1"/>
  <c r="AE50" i="1"/>
  <c r="AN50" i="1"/>
  <c r="AO50" i="1"/>
  <c r="W49" i="1"/>
  <c r="AM49" i="1"/>
  <c r="AO49" i="1"/>
  <c r="AP49" i="1"/>
  <c r="AQ49" i="1"/>
  <c r="AR49" i="1"/>
  <c r="AS49" i="1"/>
  <c r="U50" i="1"/>
  <c r="AC50" i="1"/>
  <c r="AM50" i="1"/>
  <c r="AV50" i="1"/>
  <c r="AX50" i="1"/>
  <c r="AT49" i="1"/>
  <c r="AU49" i="1"/>
  <c r="AX49" i="1"/>
  <c r="AY49" i="1"/>
  <c r="AR50" i="1"/>
  <c r="AL50" i="1"/>
  <c r="AU50" i="1"/>
  <c r="Y49" i="1"/>
  <c r="K50" i="1"/>
  <c r="AA50" i="1"/>
  <c r="AI50" i="1"/>
  <c r="AK50" i="1"/>
  <c r="AT50" i="1"/>
  <c r="R156" i="1"/>
  <c r="AQ192" i="1"/>
  <c r="AU162" i="1"/>
  <c r="AR154" i="1"/>
  <c r="V193" i="1"/>
  <c r="AR179" i="1"/>
  <c r="AO147" i="1"/>
  <c r="W191" i="1"/>
  <c r="AE153" i="1"/>
  <c r="AX190" i="1"/>
  <c r="R160" i="1"/>
  <c r="AI152" i="1"/>
  <c r="AA189" i="1"/>
  <c r="AK159" i="1"/>
  <c r="Q151" i="1"/>
  <c r="X188" i="1"/>
  <c r="AC158" i="1"/>
  <c r="AJ150" i="1"/>
  <c r="AG187" i="1"/>
  <c r="AK157" i="1"/>
  <c r="AT149" i="1"/>
  <c r="AO180" i="1"/>
  <c r="P155" i="1"/>
  <c r="AR195" i="1"/>
  <c r="AJ195" i="1"/>
  <c r="AD195" i="1"/>
  <c r="U195" i="1"/>
  <c r="M195" i="1"/>
  <c r="AQ195" i="1"/>
  <c r="AI195" i="1"/>
  <c r="AC195" i="1"/>
  <c r="T195" i="1"/>
  <c r="L195" i="1"/>
  <c r="AY195" i="1"/>
  <c r="AP195" i="1"/>
  <c r="AH195" i="1"/>
  <c r="AA195" i="1"/>
  <c r="S195" i="1"/>
  <c r="K195" i="1"/>
  <c r="AX195" i="1"/>
  <c r="AO195" i="1"/>
  <c r="AG195" i="1"/>
  <c r="Z195" i="1"/>
  <c r="R195" i="1"/>
  <c r="J195" i="1"/>
  <c r="AV195" i="1"/>
  <c r="AN195" i="1"/>
  <c r="AF195" i="1"/>
  <c r="Y195" i="1"/>
  <c r="Q195" i="1"/>
  <c r="AU195" i="1"/>
  <c r="AM195" i="1"/>
  <c r="AE195" i="1"/>
  <c r="X195" i="1"/>
  <c r="P195" i="1"/>
  <c r="AT195" i="1"/>
  <c r="W195" i="1"/>
  <c r="AL195" i="1"/>
  <c r="O195" i="1"/>
  <c r="V195" i="1"/>
  <c r="N195" i="1"/>
  <c r="AS195" i="1"/>
  <c r="AK195" i="1"/>
  <c r="A30" i="1"/>
  <c r="A31" i="1"/>
  <c r="A32" i="1"/>
  <c r="A33" i="1"/>
  <c r="A34" i="1"/>
  <c r="A35" i="1"/>
  <c r="A38" i="1"/>
  <c r="A39" i="1"/>
  <c r="A40" i="1"/>
  <c r="A44" i="1"/>
  <c r="A45" i="1"/>
  <c r="A43" i="1"/>
  <c r="A55" i="1"/>
  <c r="A56" i="1"/>
  <c r="A57" i="1"/>
  <c r="A58" i="1"/>
  <c r="A59" i="1"/>
  <c r="A60" i="1"/>
  <c r="A63" i="1"/>
  <c r="A64" i="1"/>
  <c r="A65" i="1"/>
  <c r="A66" i="1"/>
  <c r="A67" i="1"/>
  <c r="A68" i="1"/>
  <c r="A74" i="1"/>
  <c r="A123" i="1"/>
  <c r="A127" i="1"/>
  <c r="A136" i="1"/>
  <c r="A137" i="1"/>
  <c r="A138" i="1"/>
  <c r="A139" i="1"/>
  <c r="A140" i="1"/>
  <c r="A141" i="1"/>
  <c r="AN179" i="1" l="1"/>
  <c r="AK189" i="1"/>
  <c r="AM153" i="1"/>
  <c r="AV153" i="1"/>
  <c r="AP162" i="1"/>
  <c r="AN153" i="1"/>
  <c r="AD159" i="1"/>
  <c r="W189" i="1"/>
  <c r="Z179" i="1"/>
  <c r="J189" i="1"/>
  <c r="AM150" i="1"/>
  <c r="AH150" i="1"/>
  <c r="AF150" i="1"/>
  <c r="K159" i="1"/>
  <c r="AC159" i="1"/>
  <c r="AS151" i="1"/>
  <c r="K189" i="1"/>
  <c r="AE191" i="1"/>
  <c r="AJ179" i="1"/>
  <c r="P151" i="1"/>
  <c r="W160" i="1"/>
  <c r="AH191" i="1"/>
  <c r="AC156" i="1"/>
  <c r="P160" i="1"/>
  <c r="M160" i="1"/>
  <c r="AI191" i="1"/>
  <c r="AR153" i="1"/>
  <c r="Y162" i="1"/>
  <c r="V150" i="1"/>
  <c r="AU159" i="1"/>
  <c r="AL190" i="1"/>
  <c r="AG190" i="1"/>
  <c r="AG150" i="1"/>
  <c r="AN150" i="1"/>
  <c r="AY150" i="1"/>
  <c r="AV159" i="1"/>
  <c r="L159" i="1"/>
  <c r="R159" i="1"/>
  <c r="AR159" i="1"/>
  <c r="AU150" i="1"/>
  <c r="Q150" i="1"/>
  <c r="AQ150" i="1"/>
  <c r="AH159" i="1"/>
  <c r="Y159" i="1"/>
  <c r="Z159" i="1"/>
  <c r="V159" i="1"/>
  <c r="AQ190" i="1"/>
  <c r="AU147" i="1"/>
  <c r="N150" i="1"/>
  <c r="R150" i="1"/>
  <c r="U150" i="1"/>
  <c r="T159" i="1"/>
  <c r="AP159" i="1"/>
  <c r="AG159" i="1"/>
  <c r="AS159" i="1"/>
  <c r="M149" i="1"/>
  <c r="Z150" i="1"/>
  <c r="AP150" i="1"/>
  <c r="AN159" i="1"/>
  <c r="AF159" i="1"/>
  <c r="AJ159" i="1"/>
  <c r="L190" i="1"/>
  <c r="AL147" i="1"/>
  <c r="L150" i="1"/>
  <c r="X150" i="1"/>
  <c r="AE150" i="1"/>
  <c r="AD150" i="1"/>
  <c r="AL159" i="1"/>
  <c r="O159" i="1"/>
  <c r="AO159" i="1"/>
  <c r="R190" i="1"/>
  <c r="AQ149" i="1"/>
  <c r="U190" i="1"/>
  <c r="AV150" i="1"/>
  <c r="AX150" i="1"/>
  <c r="AS150" i="1"/>
  <c r="AR150" i="1"/>
  <c r="AY159" i="1"/>
  <c r="AE159" i="1"/>
  <c r="AX159" i="1"/>
  <c r="T150" i="1"/>
  <c r="Y150" i="1"/>
  <c r="S150" i="1"/>
  <c r="W159" i="1"/>
  <c r="AQ159" i="1"/>
  <c r="M159" i="1"/>
  <c r="AS189" i="1"/>
  <c r="AQ153" i="1"/>
  <c r="T160" i="1"/>
  <c r="AJ191" i="1"/>
  <c r="W150" i="1"/>
  <c r="AL150" i="1"/>
  <c r="AG151" i="1"/>
  <c r="AM159" i="1"/>
  <c r="AT159" i="1"/>
  <c r="N159" i="1"/>
  <c r="Y160" i="1"/>
  <c r="N190" i="1"/>
  <c r="AI196" i="1"/>
  <c r="N191" i="1"/>
  <c r="Y151" i="1"/>
  <c r="AK151" i="1"/>
  <c r="AK160" i="1"/>
  <c r="Z160" i="1"/>
  <c r="AN191" i="1"/>
  <c r="J150" i="1"/>
  <c r="O150" i="1"/>
  <c r="AC150" i="1"/>
  <c r="AA150" i="1"/>
  <c r="M150" i="1"/>
  <c r="AP151" i="1"/>
  <c r="S159" i="1"/>
  <c r="X159" i="1"/>
  <c r="AA159" i="1"/>
  <c r="J159" i="1"/>
  <c r="U159" i="1"/>
  <c r="AJ190" i="1"/>
  <c r="AM190" i="1"/>
  <c r="U147" i="1"/>
  <c r="AV189" i="1"/>
  <c r="Q162" i="1"/>
  <c r="AS179" i="1"/>
  <c r="R196" i="1"/>
  <c r="AE152" i="1"/>
  <c r="AT196" i="1"/>
  <c r="P187" i="1"/>
  <c r="AK196" i="1"/>
  <c r="AC149" i="1"/>
  <c r="P149" i="1"/>
  <c r="AK149" i="1"/>
  <c r="S155" i="1"/>
  <c r="AF155" i="1"/>
  <c r="AU152" i="1"/>
  <c r="AA187" i="1"/>
  <c r="AP158" i="1"/>
  <c r="Z155" i="1"/>
  <c r="AN189" i="1"/>
  <c r="L189" i="1"/>
  <c r="T152" i="1"/>
  <c r="M161" i="1"/>
  <c r="AH187" i="1"/>
  <c r="AA188" i="1"/>
  <c r="L155" i="1"/>
  <c r="T189" i="1"/>
  <c r="AC152" i="1"/>
  <c r="AF161" i="1"/>
  <c r="AN187" i="1"/>
  <c r="AP187" i="1"/>
  <c r="AH188" i="1"/>
  <c r="Q158" i="1"/>
  <c r="AC155" i="1"/>
  <c r="AS152" i="1"/>
  <c r="AV161" i="1"/>
  <c r="AR187" i="1"/>
  <c r="AY188" i="1"/>
  <c r="AG192" i="1"/>
  <c r="R152" i="1"/>
  <c r="Y155" i="1"/>
  <c r="S161" i="1"/>
  <c r="AK188" i="1"/>
  <c r="Z192" i="1"/>
  <c r="AD187" i="1"/>
  <c r="Y189" i="1"/>
  <c r="R189" i="1"/>
  <c r="AP161" i="1"/>
  <c r="AT158" i="1"/>
  <c r="AU192" i="1"/>
  <c r="AV155" i="1"/>
  <c r="N152" i="1"/>
  <c r="Y152" i="1"/>
  <c r="S152" i="1"/>
  <c r="P161" i="1"/>
  <c r="V161" i="1"/>
  <c r="AF187" i="1"/>
  <c r="R187" i="1"/>
  <c r="U188" i="1"/>
  <c r="R188" i="1"/>
  <c r="M162" i="1"/>
  <c r="AD155" i="1"/>
  <c r="AT155" i="1"/>
  <c r="J179" i="1"/>
  <c r="AC179" i="1"/>
  <c r="AP193" i="1"/>
  <c r="AM188" i="1"/>
  <c r="N188" i="1"/>
  <c r="AJ188" i="1"/>
  <c r="J188" i="1"/>
  <c r="AP188" i="1"/>
  <c r="AT188" i="1"/>
  <c r="AC188" i="1"/>
  <c r="K188" i="1"/>
  <c r="S188" i="1"/>
  <c r="AL188" i="1"/>
  <c r="T188" i="1"/>
  <c r="Q188" i="1"/>
  <c r="AX188" i="1"/>
  <c r="AE188" i="1"/>
  <c r="W188" i="1"/>
  <c r="AO188" i="1"/>
  <c r="M188" i="1"/>
  <c r="AV188" i="1"/>
  <c r="AU188" i="1"/>
  <c r="V188" i="1"/>
  <c r="L188" i="1"/>
  <c r="AG188" i="1"/>
  <c r="P189" i="1"/>
  <c r="S189" i="1"/>
  <c r="Q152" i="1"/>
  <c r="AK152" i="1"/>
  <c r="AA152" i="1"/>
  <c r="AJ152" i="1"/>
  <c r="AE161" i="1"/>
  <c r="AN161" i="1"/>
  <c r="AI161" i="1"/>
  <c r="AV187" i="1"/>
  <c r="Z187" i="1"/>
  <c r="Y188" i="1"/>
  <c r="J153" i="1"/>
  <c r="X153" i="1"/>
  <c r="AD162" i="1"/>
  <c r="AK162" i="1"/>
  <c r="O158" i="1"/>
  <c r="AO158" i="1"/>
  <c r="AP155" i="1"/>
  <c r="AL179" i="1"/>
  <c r="T193" i="1"/>
  <c r="N148" i="1"/>
  <c r="V148" i="1"/>
  <c r="X148" i="1"/>
  <c r="O189" i="1"/>
  <c r="X189" i="1"/>
  <c r="J152" i="1"/>
  <c r="AR152" i="1"/>
  <c r="Y161" i="1"/>
  <c r="M187" i="1"/>
  <c r="AF188" i="1"/>
  <c r="AI188" i="1"/>
  <c r="AD153" i="1"/>
  <c r="S162" i="1"/>
  <c r="X192" i="1"/>
  <c r="AQ193" i="1"/>
  <c r="AN155" i="1"/>
  <c r="AM155" i="1"/>
  <c r="AI155" i="1"/>
  <c r="M155" i="1"/>
  <c r="U155" i="1"/>
  <c r="Q155" i="1"/>
  <c r="AL155" i="1"/>
  <c r="N155" i="1"/>
  <c r="R155" i="1"/>
  <c r="AX155" i="1"/>
  <c r="AO155" i="1"/>
  <c r="AU155" i="1"/>
  <c r="W155" i="1"/>
  <c r="AQ155" i="1"/>
  <c r="AS155" i="1"/>
  <c r="AJ155" i="1"/>
  <c r="AX158" i="1"/>
  <c r="V158" i="1"/>
  <c r="W158" i="1"/>
  <c r="AE158" i="1"/>
  <c r="AN158" i="1"/>
  <c r="N158" i="1"/>
  <c r="K158" i="1"/>
  <c r="AI158" i="1"/>
  <c r="Z158" i="1"/>
  <c r="L158" i="1"/>
  <c r="AJ158" i="1"/>
  <c r="AH158" i="1"/>
  <c r="M158" i="1"/>
  <c r="R158" i="1"/>
  <c r="AS158" i="1"/>
  <c r="AM158" i="1"/>
  <c r="AD158" i="1"/>
  <c r="J158" i="1"/>
  <c r="T158" i="1"/>
  <c r="AR158" i="1"/>
  <c r="AD189" i="1"/>
  <c r="AY189" i="1"/>
  <c r="AX189" i="1"/>
  <c r="AU189" i="1"/>
  <c r="V189" i="1"/>
  <c r="Q189" i="1"/>
  <c r="N189" i="1"/>
  <c r="AF189" i="1"/>
  <c r="AQ189" i="1"/>
  <c r="AP189" i="1"/>
  <c r="AO189" i="1"/>
  <c r="AM189" i="1"/>
  <c r="AI189" i="1"/>
  <c r="AH189" i="1"/>
  <c r="AG189" i="1"/>
  <c r="AE189" i="1"/>
  <c r="AR189" i="1"/>
  <c r="AL189" i="1"/>
  <c r="AJ189" i="1"/>
  <c r="AT189" i="1"/>
  <c r="AF153" i="1"/>
  <c r="AL153" i="1"/>
  <c r="T153" i="1"/>
  <c r="Z153" i="1"/>
  <c r="M153" i="1"/>
  <c r="P153" i="1"/>
  <c r="AS153" i="1"/>
  <c r="AI153" i="1"/>
  <c r="AO153" i="1"/>
  <c r="AG153" i="1"/>
  <c r="R153" i="1"/>
  <c r="Y153" i="1"/>
  <c r="AK153" i="1"/>
  <c r="AA153" i="1"/>
  <c r="S153" i="1"/>
  <c r="AU153" i="1"/>
  <c r="V153" i="1"/>
  <c r="AP153" i="1"/>
  <c r="AY153" i="1"/>
  <c r="Q153" i="1"/>
  <c r="AT153" i="1"/>
  <c r="AC153" i="1"/>
  <c r="N179" i="1"/>
  <c r="V179" i="1"/>
  <c r="AQ179" i="1"/>
  <c r="Q179" i="1"/>
  <c r="O179" i="1"/>
  <c r="AK179" i="1"/>
  <c r="AD179" i="1"/>
  <c r="AF179" i="1"/>
  <c r="X179" i="1"/>
  <c r="W179" i="1"/>
  <c r="AI179" i="1"/>
  <c r="AT179" i="1"/>
  <c r="U179" i="1"/>
  <c r="AP179" i="1"/>
  <c r="P179" i="1"/>
  <c r="AH179" i="1"/>
  <c r="Y179" i="1"/>
  <c r="R179" i="1"/>
  <c r="AA179" i="1"/>
  <c r="J162" i="1"/>
  <c r="AO162" i="1"/>
  <c r="AF162" i="1"/>
  <c r="X162" i="1"/>
  <c r="AT162" i="1"/>
  <c r="AG162" i="1"/>
  <c r="P162" i="1"/>
  <c r="AJ162" i="1"/>
  <c r="K162" i="1"/>
  <c r="AM162" i="1"/>
  <c r="U162" i="1"/>
  <c r="AH162" i="1"/>
  <c r="AV162" i="1"/>
  <c r="AE162" i="1"/>
  <c r="V162" i="1"/>
  <c r="AL162" i="1"/>
  <c r="AC162" i="1"/>
  <c r="AX162" i="1"/>
  <c r="AN162" i="1"/>
  <c r="N162" i="1"/>
  <c r="AQ162" i="1"/>
  <c r="L162" i="1"/>
  <c r="AS161" i="1"/>
  <c r="U161" i="1"/>
  <c r="L161" i="1"/>
  <c r="AM161" i="1"/>
  <c r="K161" i="1"/>
  <c r="AT161" i="1"/>
  <c r="AJ161" i="1"/>
  <c r="Z161" i="1"/>
  <c r="O161" i="1"/>
  <c r="AK161" i="1"/>
  <c r="AC161" i="1"/>
  <c r="R161" i="1"/>
  <c r="Q161" i="1"/>
  <c r="AY161" i="1"/>
  <c r="X161" i="1"/>
  <c r="AD161" i="1"/>
  <c r="T161" i="1"/>
  <c r="J161" i="1"/>
  <c r="AH161" i="1"/>
  <c r="AU161" i="1"/>
  <c r="AX187" i="1"/>
  <c r="AM187" i="1"/>
  <c r="AS187" i="1"/>
  <c r="AC187" i="1"/>
  <c r="S187" i="1"/>
  <c r="J187" i="1"/>
  <c r="AK187" i="1"/>
  <c r="Y187" i="1"/>
  <c r="AL187" i="1"/>
  <c r="T187" i="1"/>
  <c r="K187" i="1"/>
  <c r="AT187" i="1"/>
  <c r="U187" i="1"/>
  <c r="AY187" i="1"/>
  <c r="AO187" i="1"/>
  <c r="L187" i="1"/>
  <c r="AU187" i="1"/>
  <c r="N187" i="1"/>
  <c r="O187" i="1"/>
  <c r="M189" i="1"/>
  <c r="U189" i="1"/>
  <c r="Z189" i="1"/>
  <c r="AC189" i="1"/>
  <c r="AV152" i="1"/>
  <c r="AL161" i="1"/>
  <c r="AG161" i="1"/>
  <c r="V187" i="1"/>
  <c r="X187" i="1"/>
  <c r="AI187" i="1"/>
  <c r="AN188" i="1"/>
  <c r="O188" i="1"/>
  <c r="U153" i="1"/>
  <c r="AY162" i="1"/>
  <c r="AR162" i="1"/>
  <c r="R162" i="1"/>
  <c r="S158" i="1"/>
  <c r="Y158" i="1"/>
  <c r="AG155" i="1"/>
  <c r="S179" i="1"/>
  <c r="M152" i="1"/>
  <c r="AQ152" i="1"/>
  <c r="AH152" i="1"/>
  <c r="Z152" i="1"/>
  <c r="U152" i="1"/>
  <c r="AX152" i="1"/>
  <c r="X152" i="1"/>
  <c r="AF152" i="1"/>
  <c r="AY152" i="1"/>
  <c r="AO152" i="1"/>
  <c r="P152" i="1"/>
  <c r="W152" i="1"/>
  <c r="O152" i="1"/>
  <c r="AP152" i="1"/>
  <c r="AG152" i="1"/>
  <c r="AL152" i="1"/>
  <c r="AT152" i="1"/>
  <c r="AD193" i="1"/>
  <c r="AR193" i="1"/>
  <c r="AS193" i="1"/>
  <c r="AO193" i="1"/>
  <c r="U193" i="1"/>
  <c r="AM193" i="1"/>
  <c r="P193" i="1"/>
  <c r="AV192" i="1"/>
  <c r="Y192" i="1"/>
  <c r="AO192" i="1"/>
  <c r="AR192" i="1"/>
  <c r="AH192" i="1"/>
  <c r="AL192" i="1"/>
  <c r="AN192" i="1"/>
  <c r="T192" i="1"/>
  <c r="R192" i="1"/>
  <c r="O192" i="1"/>
  <c r="AD192" i="1"/>
  <c r="AX192" i="1"/>
  <c r="Q192" i="1"/>
  <c r="AD152" i="1"/>
  <c r="AX161" i="1"/>
  <c r="N161" i="1"/>
  <c r="AE187" i="1"/>
  <c r="AQ187" i="1"/>
  <c r="P188" i="1"/>
  <c r="AH153" i="1"/>
  <c r="O153" i="1"/>
  <c r="AI162" i="1"/>
  <c r="Z162" i="1"/>
  <c r="AY158" i="1"/>
  <c r="J155" i="1"/>
  <c r="AK155" i="1"/>
  <c r="AG179" i="1"/>
  <c r="T179" i="1"/>
  <c r="Q193" i="1"/>
  <c r="AL180" i="1"/>
  <c r="AN152" i="1"/>
  <c r="V152" i="1"/>
  <c r="AM152" i="1"/>
  <c r="K152" i="1"/>
  <c r="L152" i="1"/>
  <c r="W161" i="1"/>
  <c r="AA161" i="1"/>
  <c r="AO161" i="1"/>
  <c r="AQ161" i="1"/>
  <c r="AR161" i="1"/>
  <c r="Q187" i="1"/>
  <c r="W187" i="1"/>
  <c r="AJ187" i="1"/>
  <c r="AJ196" i="1"/>
  <c r="AR188" i="1"/>
  <c r="Z188" i="1"/>
  <c r="AD188" i="1"/>
  <c r="AQ188" i="1"/>
  <c r="AS188" i="1"/>
  <c r="K153" i="1"/>
  <c r="AX153" i="1"/>
  <c r="AJ153" i="1"/>
  <c r="L153" i="1"/>
  <c r="N153" i="1"/>
  <c r="W153" i="1"/>
  <c r="AG191" i="1"/>
  <c r="AA162" i="1"/>
  <c r="O162" i="1"/>
  <c r="T162" i="1"/>
  <c r="W162" i="1"/>
  <c r="AS162" i="1"/>
  <c r="AQ158" i="1"/>
  <c r="U158" i="1"/>
  <c r="AF158" i="1"/>
  <c r="AG158" i="1"/>
  <c r="AY192" i="1"/>
  <c r="J192" i="1"/>
  <c r="V192" i="1"/>
  <c r="P192" i="1"/>
  <c r="AH155" i="1"/>
  <c r="K155" i="1"/>
  <c r="AY155" i="1"/>
  <c r="O155" i="1"/>
  <c r="X155" i="1"/>
  <c r="AX179" i="1"/>
  <c r="AU179" i="1"/>
  <c r="AM179" i="1"/>
  <c r="AV179" i="1"/>
  <c r="AY179" i="1"/>
  <c r="R193" i="1"/>
  <c r="AT148" i="1"/>
  <c r="AJ156" i="1"/>
  <c r="AA158" i="1"/>
  <c r="P158" i="1"/>
  <c r="AU158" i="1"/>
  <c r="AL158" i="1"/>
  <c r="X158" i="1"/>
  <c r="AK158" i="1"/>
  <c r="AV158" i="1"/>
  <c r="AP192" i="1"/>
  <c r="AS192" i="1"/>
  <c r="AE192" i="1"/>
  <c r="AA155" i="1"/>
  <c r="AR155" i="1"/>
  <c r="T155" i="1"/>
  <c r="V155" i="1"/>
  <c r="AE155" i="1"/>
  <c r="AE179" i="1"/>
  <c r="AO179" i="1"/>
  <c r="K179" i="1"/>
  <c r="L179" i="1"/>
  <c r="M179" i="1"/>
  <c r="AF193" i="1"/>
  <c r="S193" i="1"/>
  <c r="O193" i="1"/>
  <c r="AN193" i="1"/>
  <c r="AM148" i="1"/>
  <c r="AA148" i="1"/>
  <c r="M192" i="1"/>
  <c r="S192" i="1"/>
  <c r="AI192" i="1"/>
  <c r="AK192" i="1"/>
  <c r="AT192" i="1"/>
  <c r="AV193" i="1"/>
  <c r="AE193" i="1"/>
  <c r="AG193" i="1"/>
  <c r="AH193" i="1"/>
  <c r="AI193" i="1"/>
  <c r="AJ193" i="1"/>
  <c r="U148" i="1"/>
  <c r="AS148" i="1"/>
  <c r="R148" i="1"/>
  <c r="AP148" i="1"/>
  <c r="AD148" i="1"/>
  <c r="Y193" i="1"/>
  <c r="N193" i="1"/>
  <c r="AU193" i="1"/>
  <c r="AX193" i="1"/>
  <c r="AY193" i="1"/>
  <c r="O148" i="1"/>
  <c r="Z148" i="1"/>
  <c r="W193" i="1"/>
  <c r="Q148" i="1"/>
  <c r="T148" i="1"/>
  <c r="AR148" i="1"/>
  <c r="U192" i="1"/>
  <c r="AJ192" i="1"/>
  <c r="L192" i="1"/>
  <c r="N192" i="1"/>
  <c r="W192" i="1"/>
  <c r="AF192" i="1"/>
  <c r="AK193" i="1"/>
  <c r="AT193" i="1"/>
  <c r="J193" i="1"/>
  <c r="K193" i="1"/>
  <c r="L193" i="1"/>
  <c r="M193" i="1"/>
  <c r="W148" i="1"/>
  <c r="P148" i="1"/>
  <c r="AO148" i="1"/>
  <c r="AC148" i="1"/>
  <c r="K192" i="1"/>
  <c r="AA192" i="1"/>
  <c r="AC192" i="1"/>
  <c r="AM192" i="1"/>
  <c r="AL193" i="1"/>
  <c r="X193" i="1"/>
  <c r="Z193" i="1"/>
  <c r="AA193" i="1"/>
  <c r="AC193" i="1"/>
  <c r="S148" i="1"/>
  <c r="AQ148" i="1"/>
  <c r="AJ151" i="1"/>
  <c r="L151" i="1"/>
  <c r="O151" i="1"/>
  <c r="X151" i="1"/>
  <c r="AA160" i="1"/>
  <c r="AD160" i="1"/>
  <c r="AS160" i="1"/>
  <c r="Z196" i="1"/>
  <c r="AQ196" i="1"/>
  <c r="AR196" i="1"/>
  <c r="AS196" i="1"/>
  <c r="Q196" i="1"/>
  <c r="AT191" i="1"/>
  <c r="AS191" i="1"/>
  <c r="AK191" i="1"/>
  <c r="AM191" i="1"/>
  <c r="AO191" i="1"/>
  <c r="AP191" i="1"/>
  <c r="AQ191" i="1"/>
  <c r="AR191" i="1"/>
  <c r="U41" i="1"/>
  <c r="W41" i="1"/>
  <c r="AF41" i="1"/>
  <c r="P41" i="1"/>
  <c r="S41" i="1"/>
  <c r="T41" i="1"/>
  <c r="AD156" i="1"/>
  <c r="AH156" i="1"/>
  <c r="AS156" i="1"/>
  <c r="R41" i="1"/>
  <c r="J41" i="1"/>
  <c r="AO41" i="1"/>
  <c r="AD41" i="1"/>
  <c r="K41" i="1"/>
  <c r="L41" i="1"/>
  <c r="AX151" i="1"/>
  <c r="K151" i="1"/>
  <c r="R151" i="1"/>
  <c r="U151" i="1"/>
  <c r="T151" i="1"/>
  <c r="W151" i="1"/>
  <c r="AF151" i="1"/>
  <c r="AP160" i="1"/>
  <c r="AI160" i="1"/>
  <c r="AL160" i="1"/>
  <c r="AF160" i="1"/>
  <c r="AG160" i="1"/>
  <c r="AG196" i="1"/>
  <c r="P196" i="1"/>
  <c r="Y196" i="1"/>
  <c r="Q191" i="1"/>
  <c r="O191" i="1"/>
  <c r="AU191" i="1"/>
  <c r="AX191" i="1"/>
  <c r="AY191" i="1"/>
  <c r="N41" i="1"/>
  <c r="AS41" i="1"/>
  <c r="X41" i="1"/>
  <c r="AA41" i="1"/>
  <c r="AC41" i="1"/>
  <c r="AP156" i="1"/>
  <c r="O156" i="1"/>
  <c r="J156" i="1"/>
  <c r="AA151" i="1"/>
  <c r="AC151" i="1"/>
  <c r="AE151" i="1"/>
  <c r="AN151" i="1"/>
  <c r="L160" i="1"/>
  <c r="AT160" i="1"/>
  <c r="AE160" i="1"/>
  <c r="AN160" i="1"/>
  <c r="AO160" i="1"/>
  <c r="AH196" i="1"/>
  <c r="O196" i="1"/>
  <c r="X196" i="1"/>
  <c r="Y191" i="1"/>
  <c r="AN41" i="1"/>
  <c r="Z41" i="1"/>
  <c r="W156" i="1"/>
  <c r="Y156" i="1"/>
  <c r="Z156" i="1"/>
  <c r="J151" i="1"/>
  <c r="AH151" i="1"/>
  <c r="AO151" i="1"/>
  <c r="AR151" i="1"/>
  <c r="AM151" i="1"/>
  <c r="AV151" i="1"/>
  <c r="AQ160" i="1"/>
  <c r="X160" i="1"/>
  <c r="O160" i="1"/>
  <c r="S160" i="1"/>
  <c r="N160" i="1"/>
  <c r="AM160" i="1"/>
  <c r="AV160" i="1"/>
  <c r="AX160" i="1"/>
  <c r="AO196" i="1"/>
  <c r="S196" i="1"/>
  <c r="L196" i="1"/>
  <c r="M196" i="1"/>
  <c r="N196" i="1"/>
  <c r="W196" i="1"/>
  <c r="AF196" i="1"/>
  <c r="AV191" i="1"/>
  <c r="AL191" i="1"/>
  <c r="J191" i="1"/>
  <c r="K191" i="1"/>
  <c r="L191" i="1"/>
  <c r="M191" i="1"/>
  <c r="AJ41" i="1"/>
  <c r="V41" i="1"/>
  <c r="Q41" i="1"/>
  <c r="AE41" i="1"/>
  <c r="AH41" i="1"/>
  <c r="AI41" i="1"/>
  <c r="P156" i="1"/>
  <c r="T156" i="1"/>
  <c r="AI156" i="1"/>
  <c r="AL156" i="1"/>
  <c r="M151" i="1"/>
  <c r="AY151" i="1"/>
  <c r="AI151" i="1"/>
  <c r="AL151" i="1"/>
  <c r="AU151" i="1"/>
  <c r="K160" i="1"/>
  <c r="AC160" i="1"/>
  <c r="V160" i="1"/>
  <c r="AU160" i="1"/>
  <c r="AX196" i="1"/>
  <c r="AP196" i="1"/>
  <c r="T196" i="1"/>
  <c r="U196" i="1"/>
  <c r="V196" i="1"/>
  <c r="AE196" i="1"/>
  <c r="AN196" i="1"/>
  <c r="V191" i="1"/>
  <c r="P191" i="1"/>
  <c r="R191" i="1"/>
  <c r="S191" i="1"/>
  <c r="T191" i="1"/>
  <c r="U191" i="1"/>
  <c r="AK41" i="1"/>
  <c r="M41" i="1"/>
  <c r="AR41" i="1"/>
  <c r="AM41" i="1"/>
  <c r="AP41" i="1"/>
  <c r="AQ41" i="1"/>
  <c r="N180" i="1"/>
  <c r="Q156" i="1"/>
  <c r="AF156" i="1"/>
  <c r="AT156" i="1"/>
  <c r="AG156" i="1"/>
  <c r="Z151" i="1"/>
  <c r="N151" i="1"/>
  <c r="S151" i="1"/>
  <c r="V151" i="1"/>
  <c r="AQ151" i="1"/>
  <c r="AT151" i="1"/>
  <c r="AR160" i="1"/>
  <c r="AH160" i="1"/>
  <c r="AJ160" i="1"/>
  <c r="J160" i="1"/>
  <c r="J196" i="1"/>
  <c r="AA196" i="1"/>
  <c r="AC196" i="1"/>
  <c r="AD196" i="1"/>
  <c r="AM196" i="1"/>
  <c r="AV196" i="1"/>
  <c r="AF191" i="1"/>
  <c r="X191" i="1"/>
  <c r="Z191" i="1"/>
  <c r="AA191" i="1"/>
  <c r="AC191" i="1"/>
  <c r="AD191" i="1"/>
  <c r="AX41" i="1"/>
  <c r="AL41" i="1"/>
  <c r="Y41" i="1"/>
  <c r="AG41" i="1"/>
  <c r="AU41" i="1"/>
  <c r="AY41" i="1"/>
  <c r="AQ180" i="1"/>
  <c r="V156" i="1"/>
  <c r="AX156" i="1"/>
  <c r="AD151" i="1"/>
  <c r="U160" i="1"/>
  <c r="AY160" i="1"/>
  <c r="Q160" i="1"/>
  <c r="K196" i="1"/>
  <c r="AY196" i="1"/>
  <c r="AL196" i="1"/>
  <c r="AU196" i="1"/>
  <c r="AV41" i="1"/>
  <c r="O41" i="1"/>
  <c r="AT41" i="1"/>
  <c r="AA156" i="1"/>
  <c r="U156" i="1"/>
  <c r="X156" i="1"/>
  <c r="AS180" i="1"/>
  <c r="AX180" i="1"/>
  <c r="W180" i="1"/>
  <c r="T180" i="1"/>
  <c r="P180" i="1"/>
  <c r="V180" i="1"/>
  <c r="AF180" i="1"/>
  <c r="AA180" i="1"/>
  <c r="L180" i="1"/>
  <c r="Y180" i="1"/>
  <c r="U180" i="1"/>
  <c r="AT180" i="1"/>
  <c r="AV180" i="1"/>
  <c r="AY180" i="1"/>
  <c r="AJ180" i="1"/>
  <c r="J180" i="1"/>
  <c r="AP180" i="1"/>
  <c r="AR180" i="1"/>
  <c r="AM180" i="1"/>
  <c r="Z180" i="1"/>
  <c r="AH180" i="1"/>
  <c r="AU180" i="1"/>
  <c r="AG180" i="1"/>
  <c r="Y148" i="1"/>
  <c r="AF148" i="1"/>
  <c r="AE148" i="1"/>
  <c r="AG148" i="1"/>
  <c r="AH148" i="1"/>
  <c r="AI148" i="1"/>
  <c r="AJ148" i="1"/>
  <c r="AK148" i="1"/>
  <c r="AK180" i="1"/>
  <c r="AI180" i="1"/>
  <c r="Q180" i="1"/>
  <c r="R180" i="1"/>
  <c r="AM156" i="1"/>
  <c r="AR156" i="1"/>
  <c r="M156" i="1"/>
  <c r="AK156" i="1"/>
  <c r="AO156" i="1"/>
  <c r="AV148" i="1"/>
  <c r="AL148" i="1"/>
  <c r="AU148" i="1"/>
  <c r="AX148" i="1"/>
  <c r="AY148" i="1"/>
  <c r="AC180" i="1"/>
  <c r="M180" i="1"/>
  <c r="O180" i="1"/>
  <c r="X180" i="1"/>
  <c r="AN156" i="1"/>
  <c r="S156" i="1"/>
  <c r="AQ156" i="1"/>
  <c r="L156" i="1"/>
  <c r="AV156" i="1"/>
  <c r="AN148" i="1"/>
  <c r="J148" i="1"/>
  <c r="K148" i="1"/>
  <c r="L148" i="1"/>
  <c r="M148" i="1"/>
  <c r="S180" i="1"/>
  <c r="K180" i="1"/>
  <c r="AD180" i="1"/>
  <c r="AE180" i="1"/>
  <c r="AN180" i="1"/>
  <c r="AY156" i="1"/>
  <c r="AE156" i="1"/>
  <c r="K156" i="1"/>
  <c r="AU156" i="1"/>
  <c r="N156" i="1"/>
  <c r="N157" i="1"/>
  <c r="AF157" i="1"/>
  <c r="AU157" i="1"/>
  <c r="AL157" i="1"/>
  <c r="S157" i="1"/>
  <c r="AN157" i="1"/>
  <c r="J157" i="1"/>
  <c r="AX157" i="1"/>
  <c r="M157" i="1"/>
  <c r="P157" i="1"/>
  <c r="AT67" i="1"/>
  <c r="X38" i="1"/>
  <c r="AJ55" i="1"/>
  <c r="AI136" i="1"/>
  <c r="L43" i="1"/>
  <c r="AM33" i="1"/>
  <c r="AY123" i="1"/>
  <c r="AJ60" i="1"/>
  <c r="J44" i="1"/>
  <c r="AT31" i="1"/>
  <c r="Q190" i="1"/>
  <c r="AP190" i="1"/>
  <c r="Z190" i="1"/>
  <c r="AR190" i="1"/>
  <c r="W190" i="1"/>
  <c r="AE190" i="1"/>
  <c r="AT190" i="1"/>
  <c r="AM149" i="1"/>
  <c r="T149" i="1"/>
  <c r="AG149" i="1"/>
  <c r="Y149" i="1"/>
  <c r="AV154" i="1"/>
  <c r="AK154" i="1"/>
  <c r="N154" i="1"/>
  <c r="AU154" i="1"/>
  <c r="AX154" i="1"/>
  <c r="AY154" i="1"/>
  <c r="S147" i="1"/>
  <c r="AC147" i="1"/>
  <c r="AM147" i="1"/>
  <c r="AV147" i="1"/>
  <c r="AX147" i="1"/>
  <c r="X157" i="1"/>
  <c r="Y157" i="1"/>
  <c r="AH157" i="1"/>
  <c r="AO157" i="1"/>
  <c r="AR157" i="1"/>
  <c r="AS157" i="1"/>
  <c r="T140" i="1"/>
  <c r="AH68" i="1"/>
  <c r="O58" i="1"/>
  <c r="L39" i="1"/>
  <c r="AT150" i="1"/>
  <c r="AK150" i="1"/>
  <c r="P150" i="1"/>
  <c r="AO150" i="1"/>
  <c r="K150" i="1"/>
  <c r="AI150" i="1"/>
  <c r="Q159" i="1"/>
  <c r="AI159" i="1"/>
  <c r="P159" i="1"/>
  <c r="AH190" i="1"/>
  <c r="AN190" i="1"/>
  <c r="V190" i="1"/>
  <c r="AU190" i="1"/>
  <c r="AP149" i="1"/>
  <c r="X149" i="1"/>
  <c r="AJ149" i="1"/>
  <c r="AX149" i="1"/>
  <c r="AF149" i="1"/>
  <c r="O154" i="1"/>
  <c r="Y154" i="1"/>
  <c r="AT154" i="1"/>
  <c r="J154" i="1"/>
  <c r="K154" i="1"/>
  <c r="L154" i="1"/>
  <c r="M154" i="1"/>
  <c r="AA147" i="1"/>
  <c r="K147" i="1"/>
  <c r="AI147" i="1"/>
  <c r="AK147" i="1"/>
  <c r="AT147" i="1"/>
  <c r="J147" i="1"/>
  <c r="AM157" i="1"/>
  <c r="AP157" i="1"/>
  <c r="AC157" i="1"/>
  <c r="AY157" i="1"/>
  <c r="AM40" i="1"/>
  <c r="AA149" i="1"/>
  <c r="S149" i="1"/>
  <c r="AO149" i="1"/>
  <c r="O149" i="1"/>
  <c r="AU149" i="1"/>
  <c r="AN149" i="1"/>
  <c r="V154" i="1"/>
  <c r="AL154" i="1"/>
  <c r="P154" i="1"/>
  <c r="R154" i="1"/>
  <c r="S154" i="1"/>
  <c r="T154" i="1"/>
  <c r="U154" i="1"/>
  <c r="AY147" i="1"/>
  <c r="AH147" i="1"/>
  <c r="AQ147" i="1"/>
  <c r="AS147" i="1"/>
  <c r="Q147" i="1"/>
  <c r="R147" i="1"/>
  <c r="AP74" i="1"/>
  <c r="AP30" i="1"/>
  <c r="AN56" i="1"/>
  <c r="K190" i="1"/>
  <c r="Y190" i="1"/>
  <c r="T190" i="1"/>
  <c r="AV190" i="1"/>
  <c r="AD149" i="1"/>
  <c r="AY149" i="1"/>
  <c r="W149" i="1"/>
  <c r="AI149" i="1"/>
  <c r="AV149" i="1"/>
  <c r="Q154" i="1"/>
  <c r="X154" i="1"/>
  <c r="Z154" i="1"/>
  <c r="AA154" i="1"/>
  <c r="AC154" i="1"/>
  <c r="AD154" i="1"/>
  <c r="AD147" i="1"/>
  <c r="M147" i="1"/>
  <c r="P147" i="1"/>
  <c r="Y147" i="1"/>
  <c r="Z147" i="1"/>
  <c r="O157" i="1"/>
  <c r="AT157" i="1"/>
  <c r="R157" i="1"/>
  <c r="U157" i="1"/>
  <c r="V157" i="1"/>
  <c r="V139" i="1"/>
  <c r="AV57" i="1"/>
  <c r="T138" i="1"/>
  <c r="AF66" i="1"/>
  <c r="AI35" i="1"/>
  <c r="AC65" i="1"/>
  <c r="AQ34" i="1"/>
  <c r="M190" i="1"/>
  <c r="AO190" i="1"/>
  <c r="AF190" i="1"/>
  <c r="AC190" i="1"/>
  <c r="AK190" i="1"/>
  <c r="P190" i="1"/>
  <c r="U149" i="1"/>
  <c r="N149" i="1"/>
  <c r="AS149" i="1"/>
  <c r="J149" i="1"/>
  <c r="AN154" i="1"/>
  <c r="AJ147" i="1"/>
  <c r="O147" i="1"/>
  <c r="X147" i="1"/>
  <c r="K157" i="1"/>
  <c r="AA157" i="1"/>
  <c r="AI157" i="1"/>
  <c r="Z157" i="1"/>
  <c r="AD157" i="1"/>
  <c r="W141" i="1"/>
  <c r="U59" i="1"/>
  <c r="AA190" i="1"/>
  <c r="S190" i="1"/>
  <c r="AY190" i="1"/>
  <c r="X190" i="1"/>
  <c r="AS190" i="1"/>
  <c r="AE149" i="1"/>
  <c r="V149" i="1"/>
  <c r="AH149" i="1"/>
  <c r="R149" i="1"/>
  <c r="AL149" i="1"/>
  <c r="AE154" i="1"/>
  <c r="AG154" i="1"/>
  <c r="AH154" i="1"/>
  <c r="AI154" i="1"/>
  <c r="AJ154" i="1"/>
  <c r="AP147" i="1"/>
  <c r="L147" i="1"/>
  <c r="N147" i="1"/>
  <c r="W147" i="1"/>
  <c r="AF147" i="1"/>
  <c r="AG147" i="1"/>
  <c r="W157" i="1"/>
  <c r="AE157" i="1"/>
  <c r="Q157" i="1"/>
  <c r="AV157" i="1"/>
  <c r="P137" i="1"/>
  <c r="AX64" i="1"/>
  <c r="AX127" i="1"/>
  <c r="R63" i="1"/>
  <c r="AK45" i="1"/>
  <c r="AV32" i="1"/>
  <c r="AD190" i="1"/>
  <c r="J190" i="1"/>
  <c r="AI190" i="1"/>
  <c r="O190" i="1"/>
  <c r="K149" i="1"/>
  <c r="L149" i="1"/>
  <c r="AR149" i="1"/>
  <c r="Q149" i="1"/>
  <c r="Z149" i="1"/>
  <c r="AF154" i="1"/>
  <c r="W154" i="1"/>
  <c r="AS154" i="1"/>
  <c r="AM154" i="1"/>
  <c r="AO154" i="1"/>
  <c r="AP154" i="1"/>
  <c r="AQ154" i="1"/>
  <c r="AR147" i="1"/>
  <c r="T147" i="1"/>
  <c r="V147" i="1"/>
  <c r="AE147" i="1"/>
  <c r="AN147" i="1"/>
  <c r="L157" i="1"/>
  <c r="AQ157" i="1"/>
  <c r="T157" i="1"/>
  <c r="AG157" i="1"/>
  <c r="AJ157" i="1"/>
  <c r="AC68" i="1"/>
  <c r="AY56" i="1"/>
  <c r="W55" i="1"/>
  <c r="AX55" i="1"/>
  <c r="R136" i="1"/>
  <c r="AH64" i="1"/>
  <c r="Y33" i="1"/>
  <c r="P38" i="1"/>
  <c r="AL38" i="1"/>
  <c r="AA38" i="1"/>
  <c r="AP38" i="1"/>
  <c r="U38" i="1"/>
  <c r="AE137" i="1"/>
  <c r="U65" i="1"/>
  <c r="T65" i="1"/>
  <c r="AA65" i="1"/>
  <c r="Y65" i="1"/>
  <c r="X65" i="1"/>
  <c r="AO65" i="1"/>
  <c r="N65" i="1"/>
  <c r="U32" i="1"/>
  <c r="U57" i="1"/>
  <c r="Q57" i="1"/>
  <c r="AP57" i="1"/>
  <c r="AC57" i="1"/>
  <c r="AL57" i="1"/>
  <c r="W57" i="1"/>
  <c r="X57" i="1"/>
  <c r="AY127" i="1"/>
  <c r="AO127" i="1"/>
  <c r="AN127" i="1"/>
  <c r="AR127" i="1"/>
  <c r="AI123" i="1"/>
  <c r="AH123" i="1"/>
  <c r="AO123" i="1"/>
  <c r="AV123" i="1"/>
  <c r="O123" i="1"/>
  <c r="Y123" i="1"/>
  <c r="U123" i="1"/>
  <c r="AM123" i="1"/>
  <c r="AV60" i="1"/>
  <c r="Y60" i="1"/>
  <c r="AR60" i="1"/>
  <c r="U60" i="1"/>
  <c r="AH60" i="1"/>
  <c r="K60" i="1"/>
  <c r="T60" i="1"/>
  <c r="AE60" i="1"/>
  <c r="AO60" i="1"/>
  <c r="AY60" i="1"/>
  <c r="P60" i="1"/>
  <c r="AK60" i="1"/>
  <c r="Z60" i="1"/>
  <c r="O60" i="1"/>
  <c r="L60" i="1"/>
  <c r="V31" i="1"/>
  <c r="N31" i="1"/>
  <c r="AI31" i="1"/>
  <c r="AC31" i="1"/>
  <c r="R31" i="1"/>
  <c r="J31" i="1"/>
  <c r="AV31" i="1"/>
  <c r="AF31" i="1"/>
  <c r="K31" i="1"/>
  <c r="AP31" i="1"/>
  <c r="AY30" i="1"/>
  <c r="AO30" i="1"/>
  <c r="AG30" i="1"/>
  <c r="Y30" i="1"/>
  <c r="Q30" i="1"/>
  <c r="AK30" i="1"/>
  <c r="V30" i="1"/>
  <c r="T30" i="1"/>
  <c r="AR30" i="1"/>
  <c r="AC30" i="1"/>
  <c r="A114" i="1"/>
  <c r="A112" i="1"/>
  <c r="A116" i="1"/>
  <c r="A119" i="1"/>
  <c r="A85" i="1"/>
  <c r="A113" i="1"/>
  <c r="A115" i="1"/>
  <c r="A117" i="1"/>
  <c r="A118" i="1"/>
  <c r="A121" i="1"/>
  <c r="A122" i="1"/>
  <c r="A124" i="1"/>
  <c r="A128" i="1"/>
  <c r="A197" i="1"/>
  <c r="A198" i="1"/>
  <c r="A199" i="1"/>
  <c r="A200" i="1"/>
  <c r="A201" i="1"/>
  <c r="K33" i="1" l="1"/>
  <c r="AF40" i="1"/>
  <c r="AF33" i="1"/>
  <c r="AQ59" i="1"/>
  <c r="R59" i="1"/>
  <c r="AL33" i="1"/>
  <c r="AU66" i="1"/>
  <c r="N66" i="1"/>
  <c r="L33" i="1"/>
  <c r="Y59" i="1"/>
  <c r="AA58" i="1"/>
  <c r="T33" i="1"/>
  <c r="AG59" i="1"/>
  <c r="M127" i="1"/>
  <c r="AP127" i="1"/>
  <c r="AH57" i="1"/>
  <c r="AX57" i="1"/>
  <c r="AG57" i="1"/>
  <c r="AD57" i="1"/>
  <c r="P65" i="1"/>
  <c r="Q65" i="1"/>
  <c r="L65" i="1"/>
  <c r="AD65" i="1"/>
  <c r="AL66" i="1"/>
  <c r="AM127" i="1"/>
  <c r="AV127" i="1"/>
  <c r="AQ127" i="1"/>
  <c r="O57" i="1"/>
  <c r="S57" i="1"/>
  <c r="Y57" i="1"/>
  <c r="AY34" i="1"/>
  <c r="AT65" i="1"/>
  <c r="K65" i="1"/>
  <c r="M65" i="1"/>
  <c r="S64" i="1"/>
  <c r="K66" i="1"/>
  <c r="Y138" i="1"/>
  <c r="T58" i="1"/>
  <c r="AS123" i="1"/>
  <c r="AU123" i="1"/>
  <c r="AJ123" i="1"/>
  <c r="W123" i="1"/>
  <c r="J123" i="1"/>
  <c r="AX123" i="1"/>
  <c r="AP123" i="1"/>
  <c r="AQ123" i="1"/>
  <c r="AC55" i="1"/>
  <c r="AT55" i="1"/>
  <c r="AO140" i="1"/>
  <c r="Q123" i="1"/>
  <c r="V123" i="1"/>
  <c r="AD123" i="1"/>
  <c r="AT123" i="1"/>
  <c r="R123" i="1"/>
  <c r="S123" i="1"/>
  <c r="L123" i="1"/>
  <c r="W45" i="1"/>
  <c r="AL127" i="1"/>
  <c r="K57" i="1"/>
  <c r="AI57" i="1"/>
  <c r="R57" i="1"/>
  <c r="J57" i="1"/>
  <c r="AJ34" i="1"/>
  <c r="R65" i="1"/>
  <c r="AX65" i="1"/>
  <c r="S65" i="1"/>
  <c r="S137" i="1"/>
  <c r="AU55" i="1"/>
  <c r="T55" i="1"/>
  <c r="M55" i="1"/>
  <c r="AJ66" i="1"/>
  <c r="P138" i="1"/>
  <c r="P123" i="1"/>
  <c r="X123" i="1"/>
  <c r="AK123" i="1"/>
  <c r="AF123" i="1"/>
  <c r="Z123" i="1"/>
  <c r="AA123" i="1"/>
  <c r="T123" i="1"/>
  <c r="AY55" i="1"/>
  <c r="AQ55" i="1"/>
  <c r="AD55" i="1"/>
  <c r="AA55" i="1"/>
  <c r="S55" i="1"/>
  <c r="V55" i="1"/>
  <c r="Y55" i="1"/>
  <c r="AR55" i="1"/>
  <c r="AM55" i="1"/>
  <c r="O55" i="1"/>
  <c r="AE55" i="1"/>
  <c r="AH55" i="1"/>
  <c r="AF55" i="1"/>
  <c r="AO56" i="1"/>
  <c r="AK58" i="1"/>
  <c r="AR123" i="1"/>
  <c r="M123" i="1"/>
  <c r="AN123" i="1"/>
  <c r="K123" i="1"/>
  <c r="AC123" i="1"/>
  <c r="AK55" i="1"/>
  <c r="Z55" i="1"/>
  <c r="AP55" i="1"/>
  <c r="AS55" i="1"/>
  <c r="AN55" i="1"/>
  <c r="AS56" i="1"/>
  <c r="N55" i="1"/>
  <c r="AL55" i="1"/>
  <c r="J55" i="1"/>
  <c r="L55" i="1"/>
  <c r="AV55" i="1"/>
  <c r="N56" i="1"/>
  <c r="P55" i="1"/>
  <c r="R55" i="1"/>
  <c r="AG55" i="1"/>
  <c r="AI55" i="1"/>
  <c r="U55" i="1"/>
  <c r="N123" i="1"/>
  <c r="AE123" i="1"/>
  <c r="AL123" i="1"/>
  <c r="AG123" i="1"/>
  <c r="X55" i="1"/>
  <c r="AO55" i="1"/>
  <c r="K55" i="1"/>
  <c r="Q55" i="1"/>
  <c r="AM74" i="1"/>
  <c r="K140" i="1"/>
  <c r="R44" i="1"/>
  <c r="M32" i="1"/>
  <c r="M64" i="1"/>
  <c r="AC140" i="1"/>
  <c r="AR32" i="1"/>
  <c r="W64" i="1"/>
  <c r="Q140" i="1"/>
  <c r="AM44" i="1"/>
  <c r="AE32" i="1"/>
  <c r="AU64" i="1"/>
  <c r="AC74" i="1"/>
  <c r="AM67" i="1"/>
  <c r="AQ44" i="1"/>
  <c r="S67" i="1"/>
  <c r="AA44" i="1"/>
  <c r="U140" i="1"/>
  <c r="U44" i="1"/>
  <c r="U67" i="1"/>
  <c r="AK74" i="1"/>
  <c r="AU74" i="1"/>
  <c r="J141" i="1"/>
  <c r="AA141" i="1"/>
  <c r="AH141" i="1"/>
  <c r="L141" i="1"/>
  <c r="AT141" i="1"/>
  <c r="V140" i="1"/>
  <c r="N140" i="1"/>
  <c r="AG140" i="1"/>
  <c r="S140" i="1"/>
  <c r="AI140" i="1"/>
  <c r="K44" i="1"/>
  <c r="AH44" i="1"/>
  <c r="O44" i="1"/>
  <c r="AU44" i="1"/>
  <c r="Z44" i="1"/>
  <c r="AV34" i="1"/>
  <c r="Z43" i="1"/>
  <c r="U43" i="1"/>
  <c r="M43" i="1"/>
  <c r="K43" i="1"/>
  <c r="AC43" i="1"/>
  <c r="AT138" i="1"/>
  <c r="AO67" i="1"/>
  <c r="AA67" i="1"/>
  <c r="AJ67" i="1"/>
  <c r="N43" i="1"/>
  <c r="AN43" i="1"/>
  <c r="AU43" i="1"/>
  <c r="T74" i="1"/>
  <c r="AV74" i="1"/>
  <c r="K141" i="1"/>
  <c r="AF141" i="1"/>
  <c r="AV141" i="1"/>
  <c r="T141" i="1"/>
  <c r="P141" i="1"/>
  <c r="O43" i="1"/>
  <c r="AK43" i="1"/>
  <c r="Y43" i="1"/>
  <c r="S43" i="1"/>
  <c r="AI43" i="1"/>
  <c r="AU67" i="1"/>
  <c r="AY67" i="1"/>
  <c r="AR67" i="1"/>
  <c r="AR44" i="1"/>
  <c r="V44" i="1"/>
  <c r="W44" i="1"/>
  <c r="Q44" i="1"/>
  <c r="AG44" i="1"/>
  <c r="AQ74" i="1"/>
  <c r="J74" i="1"/>
  <c r="V141" i="1"/>
  <c r="AR141" i="1"/>
  <c r="S141" i="1"/>
  <c r="AC141" i="1"/>
  <c r="X141" i="1"/>
  <c r="AJ140" i="1"/>
  <c r="J140" i="1"/>
  <c r="AR140" i="1"/>
  <c r="P140" i="1"/>
  <c r="AH140" i="1"/>
  <c r="M44" i="1"/>
  <c r="AJ44" i="1"/>
  <c r="AL44" i="1"/>
  <c r="Y44" i="1"/>
  <c r="AO44" i="1"/>
  <c r="U34" i="1"/>
  <c r="Q43" i="1"/>
  <c r="AX43" i="1"/>
  <c r="AO43" i="1"/>
  <c r="AA43" i="1"/>
  <c r="AQ43" i="1"/>
  <c r="AQ138" i="1"/>
  <c r="AX67" i="1"/>
  <c r="L67" i="1"/>
  <c r="N67" i="1"/>
  <c r="AL140" i="1"/>
  <c r="Z140" i="1"/>
  <c r="AT140" i="1"/>
  <c r="AA140" i="1"/>
  <c r="AQ140" i="1"/>
  <c r="AJ74" i="1"/>
  <c r="AX74" i="1"/>
  <c r="Y141" i="1"/>
  <c r="Q141" i="1"/>
  <c r="AJ141" i="1"/>
  <c r="AI141" i="1"/>
  <c r="AE141" i="1"/>
  <c r="AV140" i="1"/>
  <c r="W140" i="1"/>
  <c r="O140" i="1"/>
  <c r="X140" i="1"/>
  <c r="AP140" i="1"/>
  <c r="AS44" i="1"/>
  <c r="L44" i="1"/>
  <c r="AT44" i="1"/>
  <c r="AF44" i="1"/>
  <c r="AX44" i="1"/>
  <c r="P34" i="1"/>
  <c r="AD43" i="1"/>
  <c r="AG43" i="1"/>
  <c r="V43" i="1"/>
  <c r="P43" i="1"/>
  <c r="AH43" i="1"/>
  <c r="AE67" i="1"/>
  <c r="Q67" i="1"/>
  <c r="T67" i="1"/>
  <c r="AK67" i="1"/>
  <c r="AO141" i="1"/>
  <c r="N141" i="1"/>
  <c r="R141" i="1"/>
  <c r="AY141" i="1"/>
  <c r="AL141" i="1"/>
  <c r="AV43" i="1"/>
  <c r="T43" i="1"/>
  <c r="AR74" i="1"/>
  <c r="K74" i="1"/>
  <c r="M141" i="1"/>
  <c r="AD141" i="1"/>
  <c r="AX141" i="1"/>
  <c r="AQ141" i="1"/>
  <c r="AM141" i="1"/>
  <c r="AK140" i="1"/>
  <c r="AN140" i="1"/>
  <c r="AD140" i="1"/>
  <c r="AE140" i="1"/>
  <c r="AY140" i="1"/>
  <c r="AD44" i="1"/>
  <c r="AF43" i="1"/>
  <c r="AT43" i="1"/>
  <c r="AL43" i="1"/>
  <c r="X43" i="1"/>
  <c r="AP43" i="1"/>
  <c r="J67" i="1"/>
  <c r="Y67" i="1"/>
  <c r="AC67" i="1"/>
  <c r="AS67" i="1"/>
  <c r="AL74" i="1"/>
  <c r="AY74" i="1"/>
  <c r="Z141" i="1"/>
  <c r="AG141" i="1"/>
  <c r="U141" i="1"/>
  <c r="O141" i="1"/>
  <c r="AU141" i="1"/>
  <c r="AX140" i="1"/>
  <c r="M140" i="1"/>
  <c r="AF140" i="1"/>
  <c r="AM140" i="1"/>
  <c r="L140" i="1"/>
  <c r="AK44" i="1"/>
  <c r="AY44" i="1"/>
  <c r="AC44" i="1"/>
  <c r="X44" i="1"/>
  <c r="AV44" i="1"/>
  <c r="AR43" i="1"/>
  <c r="R43" i="1"/>
  <c r="J43" i="1"/>
  <c r="AE43" i="1"/>
  <c r="AY43" i="1"/>
  <c r="AG67" i="1"/>
  <c r="AN67" i="1"/>
  <c r="AI67" i="1"/>
  <c r="O67" i="1"/>
  <c r="N44" i="1"/>
  <c r="T44" i="1"/>
  <c r="P44" i="1"/>
  <c r="AN44" i="1"/>
  <c r="AT74" i="1"/>
  <c r="AN141" i="1"/>
  <c r="AP141" i="1"/>
  <c r="AS141" i="1"/>
  <c r="AK141" i="1"/>
  <c r="R140" i="1"/>
  <c r="Y140" i="1"/>
  <c r="AS140" i="1"/>
  <c r="AU140" i="1"/>
  <c r="AP44" i="1"/>
  <c r="S44" i="1"/>
  <c r="AI44" i="1"/>
  <c r="AE44" i="1"/>
  <c r="AS43" i="1"/>
  <c r="AJ43" i="1"/>
  <c r="W43" i="1"/>
  <c r="AM43" i="1"/>
  <c r="P67" i="1"/>
  <c r="K67" i="1"/>
  <c r="AQ67" i="1"/>
  <c r="W67" i="1"/>
  <c r="Z67" i="1"/>
  <c r="AH67" i="1"/>
  <c r="AD67" i="1"/>
  <c r="AT60" i="1"/>
  <c r="AU60" i="1"/>
  <c r="S60" i="1"/>
  <c r="V60" i="1"/>
  <c r="Q60" i="1"/>
  <c r="AT136" i="1"/>
  <c r="AA136" i="1"/>
  <c r="AX60" i="1"/>
  <c r="AA60" i="1"/>
  <c r="AP60" i="1"/>
  <c r="AS60" i="1"/>
  <c r="AF60" i="1"/>
  <c r="AE136" i="1"/>
  <c r="AA39" i="1"/>
  <c r="W60" i="1"/>
  <c r="AM60" i="1"/>
  <c r="J60" i="1"/>
  <c r="M60" i="1"/>
  <c r="AN60" i="1"/>
  <c r="AY136" i="1"/>
  <c r="AF136" i="1"/>
  <c r="AL60" i="1"/>
  <c r="N60" i="1"/>
  <c r="R60" i="1"/>
  <c r="AG60" i="1"/>
  <c r="AD60" i="1"/>
  <c r="X136" i="1"/>
  <c r="AI60" i="1"/>
  <c r="X60" i="1"/>
  <c r="AC60" i="1"/>
  <c r="AQ60" i="1"/>
  <c r="AH136" i="1"/>
  <c r="AD30" i="1"/>
  <c r="U30" i="1"/>
  <c r="AS30" i="1"/>
  <c r="AF30" i="1"/>
  <c r="AX30" i="1"/>
  <c r="K40" i="1"/>
  <c r="N59" i="1"/>
  <c r="AF59" i="1"/>
  <c r="AU31" i="1"/>
  <c r="X31" i="1"/>
  <c r="Z31" i="1"/>
  <c r="AQ31" i="1"/>
  <c r="AK31" i="1"/>
  <c r="AS34" i="1"/>
  <c r="Z34" i="1"/>
  <c r="AD34" i="1"/>
  <c r="AR34" i="1"/>
  <c r="AE34" i="1"/>
  <c r="S38" i="1"/>
  <c r="AF38" i="1"/>
  <c r="AE38" i="1"/>
  <c r="R33" i="1"/>
  <c r="AX33" i="1"/>
  <c r="AC33" i="1"/>
  <c r="AO138" i="1"/>
  <c r="AJ138" i="1"/>
  <c r="AM138" i="1"/>
  <c r="AL68" i="1"/>
  <c r="AN138" i="1"/>
  <c r="J138" i="1"/>
  <c r="X138" i="1"/>
  <c r="O68" i="1"/>
  <c r="AQ30" i="1"/>
  <c r="AI30" i="1"/>
  <c r="P30" i="1"/>
  <c r="AN30" i="1"/>
  <c r="K30" i="1"/>
  <c r="AL40" i="1"/>
  <c r="X59" i="1"/>
  <c r="AD59" i="1"/>
  <c r="P31" i="1"/>
  <c r="AH31" i="1"/>
  <c r="AG31" i="1"/>
  <c r="M31" i="1"/>
  <c r="AS31" i="1"/>
  <c r="M34" i="1"/>
  <c r="AL34" i="1"/>
  <c r="AO34" i="1"/>
  <c r="L34" i="1"/>
  <c r="AM34" i="1"/>
  <c r="J38" i="1"/>
  <c r="AR38" i="1"/>
  <c r="AM38" i="1"/>
  <c r="U33" i="1"/>
  <c r="AA33" i="1"/>
  <c r="AQ33" i="1"/>
  <c r="R138" i="1"/>
  <c r="K138" i="1"/>
  <c r="AH138" i="1"/>
  <c r="AT68" i="1"/>
  <c r="K34" i="1"/>
  <c r="O34" i="1"/>
  <c r="R34" i="1"/>
  <c r="AG34" i="1"/>
  <c r="X34" i="1"/>
  <c r="M30" i="1"/>
  <c r="AL30" i="1"/>
  <c r="X30" i="1"/>
  <c r="AV30" i="1"/>
  <c r="S30" i="1"/>
  <c r="S59" i="1"/>
  <c r="Z59" i="1"/>
  <c r="AJ59" i="1"/>
  <c r="Q31" i="1"/>
  <c r="Y31" i="1"/>
  <c r="AO31" i="1"/>
  <c r="U31" i="1"/>
  <c r="O31" i="1"/>
  <c r="AT34" i="1"/>
  <c r="AX34" i="1"/>
  <c r="S34" i="1"/>
  <c r="T34" i="1"/>
  <c r="AU34" i="1"/>
  <c r="V38" i="1"/>
  <c r="AD38" i="1"/>
  <c r="AU38" i="1"/>
  <c r="AR33" i="1"/>
  <c r="AY33" i="1"/>
  <c r="AD138" i="1"/>
  <c r="V138" i="1"/>
  <c r="AP138" i="1"/>
  <c r="AN68" i="1"/>
  <c r="AT30" i="1"/>
  <c r="W30" i="1"/>
  <c r="AE30" i="1"/>
  <c r="J30" i="1"/>
  <c r="AA30" i="1"/>
  <c r="AE59" i="1"/>
  <c r="AL59" i="1"/>
  <c r="AE31" i="1"/>
  <c r="AM31" i="1"/>
  <c r="AX31" i="1"/>
  <c r="AD31" i="1"/>
  <c r="W31" i="1"/>
  <c r="W34" i="1"/>
  <c r="N34" i="1"/>
  <c r="Q34" i="1"/>
  <c r="AF34" i="1"/>
  <c r="AC34" i="1"/>
  <c r="K38" i="1"/>
  <c r="R38" i="1"/>
  <c r="V33" i="1"/>
  <c r="M33" i="1"/>
  <c r="P33" i="1"/>
  <c r="AF138" i="1"/>
  <c r="AK138" i="1"/>
  <c r="L138" i="1"/>
  <c r="AV68" i="1"/>
  <c r="AY31" i="1"/>
  <c r="AA31" i="1"/>
  <c r="L31" i="1"/>
  <c r="AJ31" i="1"/>
  <c r="AL31" i="1"/>
  <c r="V34" i="1"/>
  <c r="Y34" i="1"/>
  <c r="AA34" i="1"/>
  <c r="AP34" i="1"/>
  <c r="AI34" i="1"/>
  <c r="AO38" i="1"/>
  <c r="AC38" i="1"/>
  <c r="AS33" i="1"/>
  <c r="AJ33" i="1"/>
  <c r="X33" i="1"/>
  <c r="S138" i="1"/>
  <c r="W138" i="1"/>
  <c r="AC138" i="1"/>
  <c r="V68" i="1"/>
  <c r="AP68" i="1"/>
  <c r="O30" i="1"/>
  <c r="AJ30" i="1"/>
  <c r="AM30" i="1"/>
  <c r="R30" i="1"/>
  <c r="AH30" i="1"/>
  <c r="AH59" i="1"/>
  <c r="AM59" i="1"/>
  <c r="L30" i="1"/>
  <c r="N30" i="1"/>
  <c r="AU30" i="1"/>
  <c r="Z30" i="1"/>
  <c r="AP59" i="1"/>
  <c r="AY59" i="1"/>
  <c r="S31" i="1"/>
  <c r="AN31" i="1"/>
  <c r="T31" i="1"/>
  <c r="AR31" i="1"/>
  <c r="AH34" i="1"/>
  <c r="AK34" i="1"/>
  <c r="AN34" i="1"/>
  <c r="J34" i="1"/>
  <c r="M38" i="1"/>
  <c r="AI38" i="1"/>
  <c r="AD33" i="1"/>
  <c r="N33" i="1"/>
  <c r="N138" i="1"/>
  <c r="AG138" i="1"/>
  <c r="AL138" i="1"/>
  <c r="AI138" i="1"/>
  <c r="AS68" i="1"/>
  <c r="AY68" i="1"/>
  <c r="AI32" i="1"/>
  <c r="AC32" i="1"/>
  <c r="N32" i="1"/>
  <c r="AM32" i="1"/>
  <c r="K32" i="1"/>
  <c r="AY64" i="1"/>
  <c r="AP64" i="1"/>
  <c r="U64" i="1"/>
  <c r="AL64" i="1"/>
  <c r="AX58" i="1"/>
  <c r="AG58" i="1"/>
  <c r="L58" i="1"/>
  <c r="AU58" i="1"/>
  <c r="J64" i="1"/>
  <c r="N64" i="1"/>
  <c r="AD64" i="1"/>
  <c r="AT64" i="1"/>
  <c r="Q64" i="1"/>
  <c r="AL32" i="1"/>
  <c r="V32" i="1"/>
  <c r="AU32" i="1"/>
  <c r="J32" i="1"/>
  <c r="S32" i="1"/>
  <c r="AX40" i="1"/>
  <c r="AP40" i="1"/>
  <c r="AE40" i="1"/>
  <c r="S58" i="1"/>
  <c r="AI58" i="1"/>
  <c r="M58" i="1"/>
  <c r="Y58" i="1"/>
  <c r="T32" i="1"/>
  <c r="AK32" i="1"/>
  <c r="R32" i="1"/>
  <c r="AA32" i="1"/>
  <c r="L64" i="1"/>
  <c r="AK64" i="1"/>
  <c r="T64" i="1"/>
  <c r="AJ64" i="1"/>
  <c r="Y64" i="1"/>
  <c r="X68" i="1"/>
  <c r="J68" i="1"/>
  <c r="R40" i="1"/>
  <c r="AT40" i="1"/>
  <c r="AH40" i="1"/>
  <c r="Z40" i="1"/>
  <c r="AS40" i="1"/>
  <c r="U40" i="1"/>
  <c r="AC40" i="1"/>
  <c r="AU40" i="1"/>
  <c r="Z58" i="1"/>
  <c r="AE58" i="1"/>
  <c r="K58" i="1"/>
  <c r="AT58" i="1"/>
  <c r="U58" i="1"/>
  <c r="AF58" i="1"/>
  <c r="AT32" i="1"/>
  <c r="AS32" i="1"/>
  <c r="Q32" i="1"/>
  <c r="Z32" i="1"/>
  <c r="AH32" i="1"/>
  <c r="Z64" i="1"/>
  <c r="AQ64" i="1"/>
  <c r="AR64" i="1"/>
  <c r="P64" i="1"/>
  <c r="AF64" i="1"/>
  <c r="R67" i="1"/>
  <c r="AF67" i="1"/>
  <c r="AP67" i="1"/>
  <c r="AL67" i="1"/>
  <c r="M68" i="1"/>
  <c r="AE68" i="1"/>
  <c r="AO68" i="1"/>
  <c r="Q40" i="1"/>
  <c r="V40" i="1"/>
  <c r="AI40" i="1"/>
  <c r="AP58" i="1"/>
  <c r="V58" i="1"/>
  <c r="AD58" i="1"/>
  <c r="AN58" i="1"/>
  <c r="W32" i="1"/>
  <c r="AD32" i="1"/>
  <c r="Y32" i="1"/>
  <c r="AG32" i="1"/>
  <c r="AP32" i="1"/>
  <c r="U137" i="1"/>
  <c r="AC64" i="1"/>
  <c r="R64" i="1"/>
  <c r="X64" i="1"/>
  <c r="AN64" i="1"/>
  <c r="AD68" i="1"/>
  <c r="AM68" i="1"/>
  <c r="AX68" i="1"/>
  <c r="AM58" i="1"/>
  <c r="AN40" i="1"/>
  <c r="AQ40" i="1"/>
  <c r="AL58" i="1"/>
  <c r="AC58" i="1"/>
  <c r="AH58" i="1"/>
  <c r="N58" i="1"/>
  <c r="AJ58" i="1"/>
  <c r="AV58" i="1"/>
  <c r="O32" i="1"/>
  <c r="AJ32" i="1"/>
  <c r="AQ32" i="1"/>
  <c r="P32" i="1"/>
  <c r="AF32" i="1"/>
  <c r="AO32" i="1"/>
  <c r="AY32" i="1"/>
  <c r="AT137" i="1"/>
  <c r="AI64" i="1"/>
  <c r="K64" i="1"/>
  <c r="AO64" i="1"/>
  <c r="V64" i="1"/>
  <c r="AE64" i="1"/>
  <c r="AV64" i="1"/>
  <c r="X67" i="1"/>
  <c r="AV67" i="1"/>
  <c r="M67" i="1"/>
  <c r="V67" i="1"/>
  <c r="L68" i="1"/>
  <c r="AJ68" i="1"/>
  <c r="AU68" i="1"/>
  <c r="R58" i="1"/>
  <c r="AY58" i="1"/>
  <c r="AQ58" i="1"/>
  <c r="W58" i="1"/>
  <c r="Q58" i="1"/>
  <c r="AA40" i="1"/>
  <c r="AO58" i="1"/>
  <c r="P58" i="1"/>
  <c r="J58" i="1"/>
  <c r="AS58" i="1"/>
  <c r="X58" i="1"/>
  <c r="AR58" i="1"/>
  <c r="L32" i="1"/>
  <c r="X32" i="1"/>
  <c r="AN32" i="1"/>
  <c r="AX32" i="1"/>
  <c r="O137" i="1"/>
  <c r="AG64" i="1"/>
  <c r="AA64" i="1"/>
  <c r="AS64" i="1"/>
  <c r="O64" i="1"/>
  <c r="AM64" i="1"/>
  <c r="T68" i="1"/>
  <c r="AR68" i="1"/>
  <c r="K68" i="1"/>
  <c r="J63" i="1"/>
  <c r="AO63" i="1"/>
  <c r="X35" i="1"/>
  <c r="AA63" i="1"/>
  <c r="AJ63" i="1"/>
  <c r="AJ127" i="1"/>
  <c r="P127" i="1"/>
  <c r="AF127" i="1"/>
  <c r="AG127" i="1"/>
  <c r="AH127" i="1"/>
  <c r="AI127" i="1"/>
  <c r="V57" i="1"/>
  <c r="L57" i="1"/>
  <c r="AY57" i="1"/>
  <c r="AE57" i="1"/>
  <c r="M57" i="1"/>
  <c r="W65" i="1"/>
  <c r="AG65" i="1"/>
  <c r="AY38" i="1"/>
  <c r="N38" i="1"/>
  <c r="AS38" i="1"/>
  <c r="T38" i="1"/>
  <c r="W38" i="1"/>
  <c r="S33" i="1"/>
  <c r="AG33" i="1"/>
  <c r="Z33" i="1"/>
  <c r="AN33" i="1"/>
  <c r="X139" i="1"/>
  <c r="AT56" i="1"/>
  <c r="O56" i="1"/>
  <c r="AR56" i="1"/>
  <c r="AV56" i="1"/>
  <c r="AG56" i="1"/>
  <c r="S56" i="1"/>
  <c r="AH56" i="1"/>
  <c r="Z56" i="1"/>
  <c r="AM56" i="1"/>
  <c r="V127" i="1"/>
  <c r="U127" i="1"/>
  <c r="AT127" i="1"/>
  <c r="J56" i="1"/>
  <c r="AE56" i="1"/>
  <c r="X56" i="1"/>
  <c r="AL56" i="1"/>
  <c r="M56" i="1"/>
  <c r="Q56" i="1"/>
  <c r="AD127" i="1"/>
  <c r="AS127" i="1"/>
  <c r="AE127" i="1"/>
  <c r="J127" i="1"/>
  <c r="K127" i="1"/>
  <c r="L127" i="1"/>
  <c r="AU57" i="1"/>
  <c r="AT57" i="1"/>
  <c r="P57" i="1"/>
  <c r="AO57" i="1"/>
  <c r="T57" i="1"/>
  <c r="AF57" i="1"/>
  <c r="AJ57" i="1"/>
  <c r="AE65" i="1"/>
  <c r="AJ38" i="1"/>
  <c r="AN38" i="1"/>
  <c r="Z38" i="1"/>
  <c r="AH38" i="1"/>
  <c r="AQ38" i="1"/>
  <c r="AT38" i="1"/>
  <c r="AH33" i="1"/>
  <c r="W33" i="1"/>
  <c r="AK33" i="1"/>
  <c r="AQ56" i="1"/>
  <c r="AP56" i="1"/>
  <c r="L56" i="1"/>
  <c r="AX56" i="1"/>
  <c r="U56" i="1"/>
  <c r="Y56" i="1"/>
  <c r="X127" i="1"/>
  <c r="N127" i="1"/>
  <c r="Q127" i="1"/>
  <c r="R127" i="1"/>
  <c r="S127" i="1"/>
  <c r="T127" i="1"/>
  <c r="AS57" i="1"/>
  <c r="AA57" i="1"/>
  <c r="AN57" i="1"/>
  <c r="AR57" i="1"/>
  <c r="AK65" i="1"/>
  <c r="O65" i="1"/>
  <c r="V65" i="1"/>
  <c r="AU65" i="1"/>
  <c r="AF65" i="1"/>
  <c r="AH65" i="1"/>
  <c r="AI65" i="1"/>
  <c r="AJ65" i="1"/>
  <c r="AK38" i="1"/>
  <c r="Q38" i="1"/>
  <c r="AV38" i="1"/>
  <c r="AO33" i="1"/>
  <c r="J33" i="1"/>
  <c r="AV33" i="1"/>
  <c r="Q33" i="1"/>
  <c r="AE33" i="1"/>
  <c r="AI33" i="1"/>
  <c r="R56" i="1"/>
  <c r="W56" i="1"/>
  <c r="AK56" i="1"/>
  <c r="AD56" i="1"/>
  <c r="AK127" i="1"/>
  <c r="O127" i="1"/>
  <c r="Y127" i="1"/>
  <c r="Z127" i="1"/>
  <c r="AA127" i="1"/>
  <c r="AC127" i="1"/>
  <c r="AM65" i="1"/>
  <c r="J65" i="1"/>
  <c r="AN65" i="1"/>
  <c r="AP65" i="1"/>
  <c r="AQ65" i="1"/>
  <c r="AR65" i="1"/>
  <c r="AC56" i="1"/>
  <c r="K56" i="1"/>
  <c r="AU56" i="1"/>
  <c r="P56" i="1"/>
  <c r="AF56" i="1"/>
  <c r="AU127" i="1"/>
  <c r="W127" i="1"/>
  <c r="N57" i="1"/>
  <c r="AK57" i="1"/>
  <c r="Z57" i="1"/>
  <c r="AM57" i="1"/>
  <c r="AQ57" i="1"/>
  <c r="AL65" i="1"/>
  <c r="AS65" i="1"/>
  <c r="Z65" i="1"/>
  <c r="AV65" i="1"/>
  <c r="AY65" i="1"/>
  <c r="AX38" i="1"/>
  <c r="Y38" i="1"/>
  <c r="AG38" i="1"/>
  <c r="L38" i="1"/>
  <c r="O38" i="1"/>
  <c r="AP33" i="1"/>
  <c r="AT33" i="1"/>
  <c r="O33" i="1"/>
  <c r="AU33" i="1"/>
  <c r="T56" i="1"/>
  <c r="V56" i="1"/>
  <c r="AI56" i="1"/>
  <c r="AA56" i="1"/>
  <c r="AJ56" i="1"/>
  <c r="AN63" i="1"/>
  <c r="Q138" i="1"/>
  <c r="AS138" i="1"/>
  <c r="U138" i="1"/>
  <c r="AX138" i="1"/>
  <c r="AY138" i="1"/>
  <c r="N68" i="1"/>
  <c r="Q68" i="1"/>
  <c r="R68" i="1"/>
  <c r="S68" i="1"/>
  <c r="AI63" i="1"/>
  <c r="O138" i="1"/>
  <c r="AA138" i="1"/>
  <c r="M138" i="1"/>
  <c r="AE138" i="1"/>
  <c r="AK68" i="1"/>
  <c r="P68" i="1"/>
  <c r="Y68" i="1"/>
  <c r="Z68" i="1"/>
  <c r="AA68" i="1"/>
  <c r="AK63" i="1"/>
  <c r="Z138" i="1"/>
  <c r="AR138" i="1"/>
  <c r="AV138" i="1"/>
  <c r="AU138" i="1"/>
  <c r="AI68" i="1"/>
  <c r="AQ68" i="1"/>
  <c r="U68" i="1"/>
  <c r="W68" i="1"/>
  <c r="AF68" i="1"/>
  <c r="AG68" i="1"/>
  <c r="AG63" i="1"/>
  <c r="W63" i="1"/>
  <c r="AE63" i="1"/>
  <c r="AV63" i="1"/>
  <c r="AQ63" i="1"/>
  <c r="AR63" i="1"/>
  <c r="AT63" i="1"/>
  <c r="AH63" i="1"/>
  <c r="N63" i="1"/>
  <c r="AS63" i="1"/>
  <c r="AX63" i="1"/>
  <c r="AU63" i="1"/>
  <c r="AM63" i="1"/>
  <c r="Z63" i="1"/>
  <c r="P63" i="1"/>
  <c r="V63" i="1"/>
  <c r="Q63" i="1"/>
  <c r="L63" i="1"/>
  <c r="M63" i="1"/>
  <c r="S63" i="1"/>
  <c r="K63" i="1"/>
  <c r="AP63" i="1"/>
  <c r="Y63" i="1"/>
  <c r="T63" i="1"/>
  <c r="U63" i="1"/>
  <c r="AL63" i="1"/>
  <c r="X63" i="1"/>
  <c r="AC63" i="1"/>
  <c r="AD63" i="1"/>
  <c r="AY63" i="1"/>
  <c r="O63" i="1"/>
  <c r="AF63" i="1"/>
  <c r="Y139" i="1"/>
  <c r="AX35" i="1"/>
  <c r="AR139" i="1"/>
  <c r="L139" i="1"/>
  <c r="AC139" i="1"/>
  <c r="J35" i="1"/>
  <c r="O39" i="1"/>
  <c r="AV139" i="1"/>
  <c r="W35" i="1"/>
  <c r="S139" i="1"/>
  <c r="AK39" i="1"/>
  <c r="AD139" i="1"/>
  <c r="AK139" i="1"/>
  <c r="O139" i="1"/>
  <c r="AM139" i="1"/>
  <c r="AD35" i="1"/>
  <c r="AT35" i="1"/>
  <c r="AY35" i="1"/>
  <c r="W39" i="1"/>
  <c r="P39" i="1"/>
  <c r="T39" i="1"/>
  <c r="AF139" i="1"/>
  <c r="AY139" i="1"/>
  <c r="M139" i="1"/>
  <c r="W139" i="1"/>
  <c r="AN35" i="1"/>
  <c r="K35" i="1"/>
  <c r="AG39" i="1"/>
  <c r="X39" i="1"/>
  <c r="AC39" i="1"/>
  <c r="AG139" i="1"/>
  <c r="J139" i="1"/>
  <c r="O35" i="1"/>
  <c r="AO35" i="1"/>
  <c r="V35" i="1"/>
  <c r="AK35" i="1"/>
  <c r="L35" i="1"/>
  <c r="AT39" i="1"/>
  <c r="Q35" i="1"/>
  <c r="AF35" i="1"/>
  <c r="AV35" i="1"/>
  <c r="T35" i="1"/>
  <c r="AN39" i="1"/>
  <c r="AE39" i="1"/>
  <c r="AI39" i="1"/>
  <c r="N139" i="1"/>
  <c r="T139" i="1"/>
  <c r="P139" i="1"/>
  <c r="AP35" i="1"/>
  <c r="AH35" i="1"/>
  <c r="P35" i="1"/>
  <c r="AQ35" i="1"/>
  <c r="AR39" i="1"/>
  <c r="U39" i="1"/>
  <c r="S39" i="1"/>
  <c r="AA139" i="1"/>
  <c r="AJ139" i="1"/>
  <c r="AO139" i="1"/>
  <c r="AE139" i="1"/>
  <c r="R35" i="1"/>
  <c r="U35" i="1"/>
  <c r="AJ35" i="1"/>
  <c r="AD39" i="1"/>
  <c r="AX39" i="1"/>
  <c r="AH39" i="1"/>
  <c r="M39" i="1"/>
  <c r="AO39" i="1"/>
  <c r="AF39" i="1"/>
  <c r="R39" i="1"/>
  <c r="V39" i="1"/>
  <c r="AM39" i="1"/>
  <c r="AP39" i="1"/>
  <c r="AQ39" i="1"/>
  <c r="R139" i="1"/>
  <c r="AX139" i="1"/>
  <c r="AN139" i="1"/>
  <c r="Z139" i="1"/>
  <c r="AI139" i="1"/>
  <c r="AL139" i="1"/>
  <c r="AU139" i="1"/>
  <c r="Z35" i="1"/>
  <c r="AS35" i="1"/>
  <c r="N35" i="1"/>
  <c r="AE35" i="1"/>
  <c r="AC35" i="1"/>
  <c r="N39" i="1"/>
  <c r="AS39" i="1"/>
  <c r="AU39" i="1"/>
  <c r="AY39" i="1"/>
  <c r="AS139" i="1"/>
  <c r="U139" i="1"/>
  <c r="AQ139" i="1"/>
  <c r="AT139" i="1"/>
  <c r="AA35" i="1"/>
  <c r="S35" i="1"/>
  <c r="AG35" i="1"/>
  <c r="Y35" i="1"/>
  <c r="AM35" i="1"/>
  <c r="Y39" i="1"/>
  <c r="Z39" i="1"/>
  <c r="AJ39" i="1"/>
  <c r="AL39" i="1"/>
  <c r="Q139" i="1"/>
  <c r="AH139" i="1"/>
  <c r="K139" i="1"/>
  <c r="AP139" i="1"/>
  <c r="AL35" i="1"/>
  <c r="AR35" i="1"/>
  <c r="M35" i="1"/>
  <c r="AU35" i="1"/>
  <c r="J39" i="1"/>
  <c r="Q39" i="1"/>
  <c r="AV39" i="1"/>
  <c r="K39" i="1"/>
  <c r="U136" i="1"/>
  <c r="Y136" i="1"/>
  <c r="AK136" i="1"/>
  <c r="AX136" i="1"/>
  <c r="AQ136" i="1"/>
  <c r="AQ66" i="1"/>
  <c r="AG66" i="1"/>
  <c r="AI66" i="1"/>
  <c r="AD66" i="1"/>
  <c r="AE66" i="1"/>
  <c r="AN66" i="1"/>
  <c r="AN136" i="1"/>
  <c r="P136" i="1"/>
  <c r="AJ136" i="1"/>
  <c r="AV136" i="1"/>
  <c r="AP66" i="1"/>
  <c r="AX66" i="1"/>
  <c r="AM66" i="1"/>
  <c r="AV66" i="1"/>
  <c r="N136" i="1"/>
  <c r="O136" i="1"/>
  <c r="AS136" i="1"/>
  <c r="L136" i="1"/>
  <c r="AM136" i="1"/>
  <c r="R66" i="1"/>
  <c r="V66" i="1"/>
  <c r="AA66" i="1"/>
  <c r="AR66" i="1"/>
  <c r="AT66" i="1"/>
  <c r="AO136" i="1"/>
  <c r="W136" i="1"/>
  <c r="AG136" i="1"/>
  <c r="K136" i="1"/>
  <c r="T136" i="1"/>
  <c r="AU136" i="1"/>
  <c r="T66" i="1"/>
  <c r="AH66" i="1"/>
  <c r="AK66" i="1"/>
  <c r="Q66" i="1"/>
  <c r="V136" i="1"/>
  <c r="AR136" i="1"/>
  <c r="J136" i="1"/>
  <c r="S136" i="1"/>
  <c r="AC136" i="1"/>
  <c r="AS66" i="1"/>
  <c r="AY66" i="1"/>
  <c r="P66" i="1"/>
  <c r="Y66" i="1"/>
  <c r="J66" i="1"/>
  <c r="L66" i="1"/>
  <c r="M66" i="1"/>
  <c r="O66" i="1"/>
  <c r="X66" i="1"/>
  <c r="M136" i="1"/>
  <c r="AD136" i="1"/>
  <c r="AP136" i="1"/>
  <c r="Q136" i="1"/>
  <c r="Z136" i="1"/>
  <c r="AL136" i="1"/>
  <c r="AO66" i="1"/>
  <c r="S66" i="1"/>
  <c r="Z66" i="1"/>
  <c r="AC66" i="1"/>
  <c r="U66" i="1"/>
  <c r="W66" i="1"/>
  <c r="AL45" i="1"/>
  <c r="AM45" i="1"/>
  <c r="AO45" i="1"/>
  <c r="AP45" i="1"/>
  <c r="AQ45" i="1"/>
  <c r="AR45" i="1"/>
  <c r="AS45" i="1"/>
  <c r="K137" i="1"/>
  <c r="AV137" i="1"/>
  <c r="Q137" i="1"/>
  <c r="AO137" i="1"/>
  <c r="T137" i="1"/>
  <c r="X137" i="1"/>
  <c r="AV198" i="1"/>
  <c r="AN45" i="1"/>
  <c r="AU45" i="1"/>
  <c r="AX45" i="1"/>
  <c r="AY45" i="1"/>
  <c r="AS137" i="1"/>
  <c r="AJ137" i="1"/>
  <c r="AA137" i="1"/>
  <c r="AC137" i="1"/>
  <c r="M199" i="1"/>
  <c r="AR40" i="1"/>
  <c r="AV40" i="1"/>
  <c r="AK40" i="1"/>
  <c r="Y40" i="1"/>
  <c r="P40" i="1"/>
  <c r="V59" i="1"/>
  <c r="K59" i="1"/>
  <c r="L59" i="1"/>
  <c r="AX59" i="1"/>
  <c r="AC59" i="1"/>
  <c r="AN59" i="1"/>
  <c r="AR59" i="1"/>
  <c r="V74" i="1"/>
  <c r="Q74" i="1"/>
  <c r="R74" i="1"/>
  <c r="S74" i="1"/>
  <c r="AT45" i="1"/>
  <c r="AF45" i="1"/>
  <c r="J45" i="1"/>
  <c r="K45" i="1"/>
  <c r="L45" i="1"/>
  <c r="M45" i="1"/>
  <c r="N45" i="1"/>
  <c r="AG137" i="1"/>
  <c r="Z137" i="1"/>
  <c r="AN137" i="1"/>
  <c r="AI137" i="1"/>
  <c r="AM137" i="1"/>
  <c r="AU128" i="1"/>
  <c r="N40" i="1"/>
  <c r="AY40" i="1"/>
  <c r="L40" i="1"/>
  <c r="O40" i="1"/>
  <c r="X40" i="1"/>
  <c r="AS59" i="1"/>
  <c r="W59" i="1"/>
  <c r="AK59" i="1"/>
  <c r="AV59" i="1"/>
  <c r="AS74" i="1"/>
  <c r="P74" i="1"/>
  <c r="Y74" i="1"/>
  <c r="Z74" i="1"/>
  <c r="AA74" i="1"/>
  <c r="Y45" i="1"/>
  <c r="P45" i="1"/>
  <c r="R45" i="1"/>
  <c r="S45" i="1"/>
  <c r="T45" i="1"/>
  <c r="U45" i="1"/>
  <c r="V45" i="1"/>
  <c r="V137" i="1"/>
  <c r="N137" i="1"/>
  <c r="AY137" i="1"/>
  <c r="AF137" i="1"/>
  <c r="AQ137" i="1"/>
  <c r="AU137" i="1"/>
  <c r="X124" i="1"/>
  <c r="AN119" i="1"/>
  <c r="AM122" i="1"/>
  <c r="S116" i="1"/>
  <c r="AD40" i="1"/>
  <c r="S40" i="1"/>
  <c r="J40" i="1"/>
  <c r="AO40" i="1"/>
  <c r="T40" i="1"/>
  <c r="W40" i="1"/>
  <c r="J59" i="1"/>
  <c r="AU59" i="1"/>
  <c r="P59" i="1"/>
  <c r="AO59" i="1"/>
  <c r="L74" i="1"/>
  <c r="M74" i="1"/>
  <c r="O74" i="1"/>
  <c r="X74" i="1"/>
  <c r="AV45" i="1"/>
  <c r="X45" i="1"/>
  <c r="Z45" i="1"/>
  <c r="AA45" i="1"/>
  <c r="AC45" i="1"/>
  <c r="AD45" i="1"/>
  <c r="AH137" i="1"/>
  <c r="Y137" i="1"/>
  <c r="AL137" i="1"/>
  <c r="R137" i="1"/>
  <c r="AP137" i="1"/>
  <c r="W117" i="1"/>
  <c r="O113" i="1"/>
  <c r="K201" i="1"/>
  <c r="T59" i="1"/>
  <c r="AI59" i="1"/>
  <c r="AA59" i="1"/>
  <c r="M59" i="1"/>
  <c r="AI74" i="1"/>
  <c r="U74" i="1"/>
  <c r="W74" i="1"/>
  <c r="AF74" i="1"/>
  <c r="AG74" i="1"/>
  <c r="AH74" i="1"/>
  <c r="O45" i="1"/>
  <c r="J137" i="1"/>
  <c r="M137" i="1"/>
  <c r="AX137" i="1"/>
  <c r="AD137" i="1"/>
  <c r="AU197" i="1"/>
  <c r="Q121" i="1"/>
  <c r="AS112" i="1"/>
  <c r="Q200" i="1"/>
  <c r="AO118" i="1"/>
  <c r="S114" i="1"/>
  <c r="AG40" i="1"/>
  <c r="AJ40" i="1"/>
  <c r="M40" i="1"/>
  <c r="AT59" i="1"/>
  <c r="O59" i="1"/>
  <c r="Q59" i="1"/>
  <c r="N74" i="1"/>
  <c r="AD74" i="1"/>
  <c r="AE74" i="1"/>
  <c r="AN74" i="1"/>
  <c r="AO74" i="1"/>
  <c r="Q45" i="1"/>
  <c r="AE45" i="1"/>
  <c r="AG45" i="1"/>
  <c r="AH45" i="1"/>
  <c r="AI45" i="1"/>
  <c r="AJ45" i="1"/>
  <c r="AR137" i="1"/>
  <c r="W137" i="1"/>
  <c r="AK137" i="1"/>
  <c r="L137" i="1"/>
  <c r="AT115" i="1"/>
  <c r="AL115" i="1"/>
  <c r="W115" i="1"/>
  <c r="O115" i="1"/>
  <c r="AS115" i="1"/>
  <c r="AK115" i="1"/>
  <c r="V115" i="1"/>
  <c r="N115" i="1"/>
  <c r="AR115" i="1"/>
  <c r="AJ115" i="1"/>
  <c r="AD115" i="1"/>
  <c r="U115" i="1"/>
  <c r="M115" i="1"/>
  <c r="AY115" i="1"/>
  <c r="AP115" i="1"/>
  <c r="AH115" i="1"/>
  <c r="AA115" i="1"/>
  <c r="S115" i="1"/>
  <c r="K115" i="1"/>
  <c r="AN115" i="1"/>
  <c r="Q115" i="1"/>
  <c r="AM115" i="1"/>
  <c r="P115" i="1"/>
  <c r="AI115" i="1"/>
  <c r="AC115" i="1"/>
  <c r="L115" i="1"/>
  <c r="AX115" i="1"/>
  <c r="AG115" i="1"/>
  <c r="Z115" i="1"/>
  <c r="J115" i="1"/>
  <c r="AV115" i="1"/>
  <c r="AF115" i="1"/>
  <c r="Y115" i="1"/>
  <c r="AU115" i="1"/>
  <c r="AE115" i="1"/>
  <c r="X115" i="1"/>
  <c r="AQ115" i="1"/>
  <c r="AO115" i="1"/>
  <c r="T115" i="1"/>
  <c r="R115" i="1"/>
  <c r="L201" i="1"/>
  <c r="J201" i="1"/>
  <c r="W201" i="1"/>
  <c r="AK201" i="1"/>
  <c r="AI200" i="1"/>
  <c r="AA114" i="1"/>
  <c r="AO114" i="1"/>
  <c r="J114" i="1"/>
  <c r="Y114" i="1"/>
  <c r="AJ114" i="1"/>
  <c r="M114" i="1"/>
  <c r="X114" i="1"/>
  <c r="AR114" i="1"/>
  <c r="AK114" i="1"/>
  <c r="AV121" i="1"/>
  <c r="AL121" i="1"/>
  <c r="AK121" i="1"/>
  <c r="AJ121" i="1"/>
  <c r="AQ121" i="1"/>
  <c r="R121" i="1"/>
  <c r="AG121" i="1"/>
  <c r="V117" i="1"/>
  <c r="AD117" i="1"/>
  <c r="U117" i="1"/>
  <c r="AA117" i="1"/>
  <c r="S117" i="1"/>
  <c r="X117" i="1"/>
  <c r="R117" i="1"/>
  <c r="P117" i="1"/>
  <c r="L117" i="1"/>
  <c r="Z117" i="1"/>
  <c r="AU198" i="1"/>
  <c r="AT198" i="1"/>
  <c r="AL198" i="1"/>
  <c r="AK198" i="1"/>
  <c r="AJ198" i="1"/>
  <c r="AI198" i="1"/>
  <c r="J198" i="1"/>
  <c r="Z198" i="1"/>
  <c r="S198" i="1"/>
  <c r="AU85" i="1"/>
  <c r="AM85" i="1"/>
  <c r="AE85" i="1"/>
  <c r="X85" i="1"/>
  <c r="P85" i="1"/>
  <c r="AT85" i="1"/>
  <c r="AL85" i="1"/>
  <c r="W85" i="1"/>
  <c r="O85" i="1"/>
  <c r="AS85" i="1"/>
  <c r="AK85" i="1"/>
  <c r="V85" i="1"/>
  <c r="N85" i="1"/>
  <c r="AR85" i="1"/>
  <c r="AJ85" i="1"/>
  <c r="AD85" i="1"/>
  <c r="U85" i="1"/>
  <c r="M85" i="1"/>
  <c r="AY85" i="1"/>
  <c r="AP85" i="1"/>
  <c r="AH85" i="1"/>
  <c r="AA85" i="1"/>
  <c r="S85" i="1"/>
  <c r="K85" i="1"/>
  <c r="AG85" i="1"/>
  <c r="T85" i="1"/>
  <c r="AF85" i="1"/>
  <c r="R85" i="1"/>
  <c r="AX85" i="1"/>
  <c r="Q85" i="1"/>
  <c r="AV85" i="1"/>
  <c r="L85" i="1"/>
  <c r="AQ85" i="1"/>
  <c r="J85" i="1"/>
  <c r="AN85" i="1"/>
  <c r="Z85" i="1"/>
  <c r="AC85" i="1"/>
  <c r="Y85" i="1"/>
  <c r="AO85" i="1"/>
  <c r="AI85" i="1"/>
  <c r="AU124" i="1"/>
  <c r="AM124" i="1"/>
  <c r="AE124" i="1"/>
  <c r="W124" i="1"/>
  <c r="O124" i="1"/>
  <c r="AS124" i="1"/>
  <c r="AK124" i="1"/>
  <c r="AD124" i="1"/>
  <c r="U124" i="1"/>
  <c r="M124" i="1"/>
  <c r="AY124" i="1"/>
  <c r="K124" i="1"/>
  <c r="AO124" i="1"/>
  <c r="AC124" i="1"/>
  <c r="AN124" i="1"/>
  <c r="T124" i="1"/>
  <c r="AF124" i="1"/>
  <c r="R124" i="1"/>
  <c r="AV124" i="1"/>
  <c r="AQ124" i="1"/>
  <c r="AV119" i="1"/>
  <c r="V119" i="1"/>
  <c r="J119" i="1"/>
  <c r="AA122" i="1"/>
  <c r="S122" i="1"/>
  <c r="AN122" i="1"/>
  <c r="X122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6" i="1"/>
  <c r="A37" i="1"/>
  <c r="A42" i="1"/>
  <c r="A120" i="1"/>
  <c r="AO121" i="1" l="1"/>
  <c r="AS121" i="1"/>
  <c r="R200" i="1"/>
  <c r="M122" i="1"/>
  <c r="AX124" i="1"/>
  <c r="AG124" i="1"/>
  <c r="S124" i="1"/>
  <c r="AJ124" i="1"/>
  <c r="AL124" i="1"/>
  <c r="S121" i="1"/>
  <c r="X121" i="1"/>
  <c r="P200" i="1"/>
  <c r="AY121" i="1"/>
  <c r="AE121" i="1"/>
  <c r="AY122" i="1"/>
  <c r="J124" i="1"/>
  <c r="Y124" i="1"/>
  <c r="AA124" i="1"/>
  <c r="AR124" i="1"/>
  <c r="AT124" i="1"/>
  <c r="AF200" i="1"/>
  <c r="AE122" i="1"/>
  <c r="Q124" i="1"/>
  <c r="AI124" i="1"/>
  <c r="AH124" i="1"/>
  <c r="N124" i="1"/>
  <c r="P124" i="1"/>
  <c r="Z121" i="1"/>
  <c r="M121" i="1"/>
  <c r="AM121" i="1"/>
  <c r="V122" i="1"/>
  <c r="L124" i="1"/>
  <c r="Z124" i="1"/>
  <c r="AP124" i="1"/>
  <c r="V124" i="1"/>
  <c r="AX121" i="1"/>
  <c r="U121" i="1"/>
  <c r="Y121" i="1"/>
  <c r="K119" i="1"/>
  <c r="W119" i="1"/>
  <c r="AP119" i="1"/>
  <c r="X119" i="1"/>
  <c r="AQ119" i="1"/>
  <c r="AD119" i="1"/>
  <c r="Q119" i="1"/>
  <c r="R119" i="1"/>
  <c r="Z119" i="1"/>
  <c r="S119" i="1"/>
  <c r="AY119" i="1"/>
  <c r="AJ119" i="1"/>
  <c r="AK119" i="1"/>
  <c r="AL119" i="1"/>
  <c r="AE119" i="1"/>
  <c r="Y119" i="1"/>
  <c r="AG119" i="1"/>
  <c r="T119" i="1"/>
  <c r="AX119" i="1"/>
  <c r="L119" i="1"/>
  <c r="AA119" i="1"/>
  <c r="M119" i="1"/>
  <c r="AR119" i="1"/>
  <c r="AS119" i="1"/>
  <c r="AT119" i="1"/>
  <c r="AM119" i="1"/>
  <c r="AF119" i="1"/>
  <c r="AO119" i="1"/>
  <c r="AC119" i="1"/>
  <c r="AI119" i="1"/>
  <c r="AH119" i="1"/>
  <c r="U119" i="1"/>
  <c r="N119" i="1"/>
  <c r="O119" i="1"/>
  <c r="P119" i="1"/>
  <c r="AU119" i="1"/>
  <c r="L113" i="1"/>
  <c r="AC113" i="1"/>
  <c r="AC121" i="1"/>
  <c r="AP121" i="1"/>
  <c r="O121" i="1"/>
  <c r="N114" i="1"/>
  <c r="AU114" i="1"/>
  <c r="AF114" i="1"/>
  <c r="AY114" i="1"/>
  <c r="AI113" i="1"/>
  <c r="P114" i="1"/>
  <c r="AI114" i="1"/>
  <c r="AN114" i="1"/>
  <c r="N113" i="1"/>
  <c r="T114" i="1"/>
  <c r="AD114" i="1"/>
  <c r="AG114" i="1"/>
  <c r="T121" i="1"/>
  <c r="V121" i="1"/>
  <c r="AU121" i="1"/>
  <c r="V114" i="1"/>
  <c r="W114" i="1"/>
  <c r="AX114" i="1"/>
  <c r="T113" i="1"/>
  <c r="T199" i="1"/>
  <c r="AS114" i="1"/>
  <c r="Q114" i="1"/>
  <c r="K114" i="1"/>
  <c r="AJ128" i="1"/>
  <c r="J113" i="1"/>
  <c r="AE113" i="1"/>
  <c r="AG113" i="1"/>
  <c r="AH113" i="1"/>
  <c r="W113" i="1"/>
  <c r="AK128" i="1"/>
  <c r="X113" i="1"/>
  <c r="AQ113" i="1"/>
  <c r="AU113" i="1"/>
  <c r="AP113" i="1"/>
  <c r="AL113" i="1"/>
  <c r="R199" i="1"/>
  <c r="Q199" i="1"/>
  <c r="AT128" i="1"/>
  <c r="AN113" i="1"/>
  <c r="P113" i="1"/>
  <c r="R113" i="1"/>
  <c r="AY113" i="1"/>
  <c r="AT113" i="1"/>
  <c r="S199" i="1"/>
  <c r="U113" i="1"/>
  <c r="Y113" i="1"/>
  <c r="AF113" i="1"/>
  <c r="AV113" i="1"/>
  <c r="V113" i="1"/>
  <c r="U199" i="1"/>
  <c r="AJ113" i="1"/>
  <c r="AO113" i="1"/>
  <c r="AR113" i="1"/>
  <c r="K113" i="1"/>
  <c r="AK113" i="1"/>
  <c r="Q128" i="1"/>
  <c r="AM113" i="1"/>
  <c r="M113" i="1"/>
  <c r="Q113" i="1"/>
  <c r="S113" i="1"/>
  <c r="AS113" i="1"/>
  <c r="AS199" i="1"/>
  <c r="AH128" i="1"/>
  <c r="AX113" i="1"/>
  <c r="Z113" i="1"/>
  <c r="AD113" i="1"/>
  <c r="AA113" i="1"/>
  <c r="AL199" i="1"/>
  <c r="L121" i="1"/>
  <c r="AA121" i="1"/>
  <c r="AR121" i="1"/>
  <c r="AT121" i="1"/>
  <c r="AF121" i="1"/>
  <c r="AQ114" i="1"/>
  <c r="L114" i="1"/>
  <c r="AL114" i="1"/>
  <c r="R114" i="1"/>
  <c r="AH114" i="1"/>
  <c r="AI121" i="1"/>
  <c r="AH121" i="1"/>
  <c r="N121" i="1"/>
  <c r="P121" i="1"/>
  <c r="AN121" i="1"/>
  <c r="U114" i="1"/>
  <c r="AC114" i="1"/>
  <c r="AT114" i="1"/>
  <c r="Z114" i="1"/>
  <c r="AP114" i="1"/>
  <c r="J121" i="1"/>
  <c r="K121" i="1"/>
  <c r="AD121" i="1"/>
  <c r="W121" i="1"/>
  <c r="AM114" i="1"/>
  <c r="AE114" i="1"/>
  <c r="O114" i="1"/>
  <c r="AV114" i="1"/>
  <c r="L200" i="1"/>
  <c r="Y200" i="1"/>
  <c r="M200" i="1"/>
  <c r="AJ200" i="1"/>
  <c r="N200" i="1"/>
  <c r="L116" i="1"/>
  <c r="AK200" i="1"/>
  <c r="AX200" i="1"/>
  <c r="W200" i="1"/>
  <c r="N116" i="1"/>
  <c r="P118" i="1"/>
  <c r="AN118" i="1"/>
  <c r="O116" i="1"/>
  <c r="T116" i="1"/>
  <c r="Y116" i="1"/>
  <c r="Z116" i="1"/>
  <c r="O197" i="1"/>
  <c r="AA116" i="1"/>
  <c r="S200" i="1"/>
  <c r="AT200" i="1"/>
  <c r="AG122" i="1"/>
  <c r="O122" i="1"/>
  <c r="J122" i="1"/>
  <c r="AQ122" i="1"/>
  <c r="U122" i="1"/>
  <c r="AK122" i="1"/>
  <c r="AU122" i="1"/>
  <c r="N122" i="1"/>
  <c r="AI122" i="1"/>
  <c r="Z122" i="1"/>
  <c r="L122" i="1"/>
  <c r="AF122" i="1"/>
  <c r="AX122" i="1"/>
  <c r="AO122" i="1"/>
  <c r="T122" i="1"/>
  <c r="AV122" i="1"/>
  <c r="AL122" i="1"/>
  <c r="AJ122" i="1"/>
  <c r="W122" i="1"/>
  <c r="R122" i="1"/>
  <c r="AD122" i="1"/>
  <c r="AS122" i="1"/>
  <c r="P122" i="1"/>
  <c r="Q122" i="1"/>
  <c r="AC122" i="1"/>
  <c r="AH122" i="1"/>
  <c r="AT122" i="1"/>
  <c r="Y122" i="1"/>
  <c r="K122" i="1"/>
  <c r="AR122" i="1"/>
  <c r="AP122" i="1"/>
  <c r="V116" i="1"/>
  <c r="AI116" i="1"/>
  <c r="AK116" i="1"/>
  <c r="AQ116" i="1"/>
  <c r="AF116" i="1"/>
  <c r="AG116" i="1"/>
  <c r="AH116" i="1"/>
  <c r="AC116" i="1"/>
  <c r="W116" i="1"/>
  <c r="X116" i="1"/>
  <c r="AN116" i="1"/>
  <c r="AO116" i="1"/>
  <c r="AP116" i="1"/>
  <c r="M116" i="1"/>
  <c r="P116" i="1"/>
  <c r="U116" i="1"/>
  <c r="AL116" i="1"/>
  <c r="AV116" i="1"/>
  <c r="AX116" i="1"/>
  <c r="AY116" i="1"/>
  <c r="AP118" i="1"/>
  <c r="M201" i="1"/>
  <c r="AE116" i="1"/>
  <c r="AD116" i="1"/>
  <c r="AT116" i="1"/>
  <c r="AS116" i="1"/>
  <c r="AJ116" i="1"/>
  <c r="AM116" i="1"/>
  <c r="AR116" i="1"/>
  <c r="J116" i="1"/>
  <c r="K116" i="1"/>
  <c r="AU116" i="1"/>
  <c r="Q116" i="1"/>
  <c r="R116" i="1"/>
  <c r="AY200" i="1"/>
  <c r="AP200" i="1"/>
  <c r="O200" i="1"/>
  <c r="X200" i="1"/>
  <c r="J200" i="1"/>
  <c r="T200" i="1"/>
  <c r="U200" i="1"/>
  <c r="V200" i="1"/>
  <c r="AE200" i="1"/>
  <c r="AN200" i="1"/>
  <c r="Z200" i="1"/>
  <c r="K200" i="1"/>
  <c r="AC200" i="1"/>
  <c r="AD200" i="1"/>
  <c r="AM200" i="1"/>
  <c r="AV200" i="1"/>
  <c r="AA200" i="1"/>
  <c r="AH200" i="1"/>
  <c r="AL200" i="1"/>
  <c r="AU200" i="1"/>
  <c r="AG200" i="1"/>
  <c r="AO200" i="1"/>
  <c r="AQ200" i="1"/>
  <c r="AR200" i="1"/>
  <c r="AS200" i="1"/>
  <c r="Y112" i="1"/>
  <c r="AG198" i="1"/>
  <c r="AQ198" i="1"/>
  <c r="AR198" i="1"/>
  <c r="AS198" i="1"/>
  <c r="Q198" i="1"/>
  <c r="AC117" i="1"/>
  <c r="AE117" i="1"/>
  <c r="AL117" i="1"/>
  <c r="AO198" i="1"/>
  <c r="K198" i="1"/>
  <c r="P198" i="1"/>
  <c r="Y198" i="1"/>
  <c r="AG117" i="1"/>
  <c r="AM117" i="1"/>
  <c r="AO117" i="1"/>
  <c r="AU117" i="1"/>
  <c r="AH117" i="1"/>
  <c r="AJ117" i="1"/>
  <c r="AK117" i="1"/>
  <c r="AT117" i="1"/>
  <c r="J112" i="1"/>
  <c r="AP198" i="1"/>
  <c r="AH198" i="1"/>
  <c r="O198" i="1"/>
  <c r="X198" i="1"/>
  <c r="AI117" i="1"/>
  <c r="Y117" i="1"/>
  <c r="AP117" i="1"/>
  <c r="AR117" i="1"/>
  <c r="AS117" i="1"/>
  <c r="K112" i="1"/>
  <c r="AX198" i="1"/>
  <c r="AA198" i="1"/>
  <c r="L198" i="1"/>
  <c r="M198" i="1"/>
  <c r="N198" i="1"/>
  <c r="W198" i="1"/>
  <c r="AF198" i="1"/>
  <c r="AX117" i="1"/>
  <c r="Q117" i="1"/>
  <c r="T117" i="1"/>
  <c r="AF117" i="1"/>
  <c r="AY117" i="1"/>
  <c r="AY198" i="1"/>
  <c r="T198" i="1"/>
  <c r="U198" i="1"/>
  <c r="V198" i="1"/>
  <c r="AE198" i="1"/>
  <c r="AN198" i="1"/>
  <c r="AV117" i="1"/>
  <c r="O117" i="1"/>
  <c r="R198" i="1"/>
  <c r="AC198" i="1"/>
  <c r="AD198" i="1"/>
  <c r="AM198" i="1"/>
  <c r="J117" i="1"/>
  <c r="AN117" i="1"/>
  <c r="AQ117" i="1"/>
  <c r="K117" i="1"/>
  <c r="M117" i="1"/>
  <c r="N117" i="1"/>
  <c r="AT199" i="1"/>
  <c r="P199" i="1"/>
  <c r="Y199" i="1"/>
  <c r="Z199" i="1"/>
  <c r="AA199" i="1"/>
  <c r="AC199" i="1"/>
  <c r="AD199" i="1"/>
  <c r="X199" i="1"/>
  <c r="AF199" i="1"/>
  <c r="AG199" i="1"/>
  <c r="AH199" i="1"/>
  <c r="AI199" i="1"/>
  <c r="AJ199" i="1"/>
  <c r="V199" i="1"/>
  <c r="AE199" i="1"/>
  <c r="AN199" i="1"/>
  <c r="AO199" i="1"/>
  <c r="AP199" i="1"/>
  <c r="AQ199" i="1"/>
  <c r="AR199" i="1"/>
  <c r="W199" i="1"/>
  <c r="N199" i="1"/>
  <c r="AM199" i="1"/>
  <c r="AV199" i="1"/>
  <c r="AX199" i="1"/>
  <c r="AY199" i="1"/>
  <c r="AK199" i="1"/>
  <c r="AU199" i="1"/>
  <c r="O199" i="1"/>
  <c r="J199" i="1"/>
  <c r="K199" i="1"/>
  <c r="L199" i="1"/>
  <c r="AN128" i="1"/>
  <c r="Y128" i="1"/>
  <c r="AP128" i="1"/>
  <c r="AR128" i="1"/>
  <c r="AS128" i="1"/>
  <c r="V197" i="1"/>
  <c r="J197" i="1"/>
  <c r="K197" i="1"/>
  <c r="L197" i="1"/>
  <c r="M197" i="1"/>
  <c r="V118" i="1"/>
  <c r="L118" i="1"/>
  <c r="AL118" i="1"/>
  <c r="AV118" i="1"/>
  <c r="AX118" i="1"/>
  <c r="AY118" i="1"/>
  <c r="AT201" i="1"/>
  <c r="Q201" i="1"/>
  <c r="R201" i="1"/>
  <c r="S201" i="1"/>
  <c r="T201" i="1"/>
  <c r="U201" i="1"/>
  <c r="AQ128" i="1"/>
  <c r="AX128" i="1"/>
  <c r="AI128" i="1"/>
  <c r="AY128" i="1"/>
  <c r="P128" i="1"/>
  <c r="Q197" i="1"/>
  <c r="R197" i="1"/>
  <c r="S197" i="1"/>
  <c r="T197" i="1"/>
  <c r="U197" i="1"/>
  <c r="AS118" i="1"/>
  <c r="AT118" i="1"/>
  <c r="U118" i="1"/>
  <c r="P201" i="1"/>
  <c r="Y201" i="1"/>
  <c r="Z201" i="1"/>
  <c r="AA201" i="1"/>
  <c r="AC201" i="1"/>
  <c r="AD201" i="1"/>
  <c r="AC128" i="1"/>
  <c r="R128" i="1"/>
  <c r="O128" i="1"/>
  <c r="X128" i="1"/>
  <c r="AK197" i="1"/>
  <c r="P197" i="1"/>
  <c r="Y197" i="1"/>
  <c r="Z197" i="1"/>
  <c r="AA197" i="1"/>
  <c r="AC197" i="1"/>
  <c r="AD197" i="1"/>
  <c r="X118" i="1"/>
  <c r="M118" i="1"/>
  <c r="J118" i="1"/>
  <c r="K118" i="1"/>
  <c r="T118" i="1"/>
  <c r="AD118" i="1"/>
  <c r="X201" i="1"/>
  <c r="AO128" i="1"/>
  <c r="AF128" i="1"/>
  <c r="K128" i="1"/>
  <c r="M128" i="1"/>
  <c r="N128" i="1"/>
  <c r="W128" i="1"/>
  <c r="AL197" i="1"/>
  <c r="X197" i="1"/>
  <c r="AU118" i="1"/>
  <c r="AE118" i="1"/>
  <c r="Q118" i="1"/>
  <c r="R118" i="1"/>
  <c r="S118" i="1"/>
  <c r="AC118" i="1"/>
  <c r="N201" i="1"/>
  <c r="O201" i="1"/>
  <c r="AF201" i="1"/>
  <c r="AG201" i="1"/>
  <c r="AH201" i="1"/>
  <c r="AI201" i="1"/>
  <c r="AJ201" i="1"/>
  <c r="L128" i="1"/>
  <c r="S128" i="1"/>
  <c r="U128" i="1"/>
  <c r="V128" i="1"/>
  <c r="AE128" i="1"/>
  <c r="AS197" i="1"/>
  <c r="W197" i="1"/>
  <c r="AF197" i="1"/>
  <c r="AG197" i="1"/>
  <c r="AH197" i="1"/>
  <c r="AI197" i="1"/>
  <c r="AJ197" i="1"/>
  <c r="AK118" i="1"/>
  <c r="O118" i="1"/>
  <c r="Y118" i="1"/>
  <c r="Z118" i="1"/>
  <c r="AA118" i="1"/>
  <c r="AJ118" i="1"/>
  <c r="AL201" i="1"/>
  <c r="AE201" i="1"/>
  <c r="AN201" i="1"/>
  <c r="AO201" i="1"/>
  <c r="AP201" i="1"/>
  <c r="AQ201" i="1"/>
  <c r="AR201" i="1"/>
  <c r="J128" i="1"/>
  <c r="T128" i="1"/>
  <c r="AA128" i="1"/>
  <c r="AD128" i="1"/>
  <c r="AM128" i="1"/>
  <c r="AT197" i="1"/>
  <c r="AE197" i="1"/>
  <c r="AN197" i="1"/>
  <c r="AO197" i="1"/>
  <c r="AP197" i="1"/>
  <c r="AQ197" i="1"/>
  <c r="AR197" i="1"/>
  <c r="AM118" i="1"/>
  <c r="W118" i="1"/>
  <c r="AI118" i="1"/>
  <c r="AR118" i="1"/>
  <c r="AJ112" i="1"/>
  <c r="V201" i="1"/>
  <c r="AM201" i="1"/>
  <c r="AV201" i="1"/>
  <c r="AX201" i="1"/>
  <c r="AY201" i="1"/>
  <c r="Z128" i="1"/>
  <c r="AV128" i="1"/>
  <c r="AG128" i="1"/>
  <c r="AL128" i="1"/>
  <c r="N197" i="1"/>
  <c r="AM197" i="1"/>
  <c r="AV197" i="1"/>
  <c r="AX197" i="1"/>
  <c r="AY197" i="1"/>
  <c r="N118" i="1"/>
  <c r="AF118" i="1"/>
  <c r="AG118" i="1"/>
  <c r="AH118" i="1"/>
  <c r="AQ118" i="1"/>
  <c r="AM112" i="1"/>
  <c r="AS201" i="1"/>
  <c r="AU201" i="1"/>
  <c r="AU112" i="1"/>
  <c r="AV112" i="1"/>
  <c r="O112" i="1"/>
  <c r="R112" i="1"/>
  <c r="S112" i="1"/>
  <c r="P112" i="1"/>
  <c r="U112" i="1"/>
  <c r="L112" i="1"/>
  <c r="AQ112" i="1"/>
  <c r="W112" i="1"/>
  <c r="Z112" i="1"/>
  <c r="AA112" i="1"/>
  <c r="X112" i="1"/>
  <c r="AD112" i="1"/>
  <c r="Q112" i="1"/>
  <c r="AK112" i="1"/>
  <c r="N112" i="1"/>
  <c r="AG112" i="1"/>
  <c r="AH112" i="1"/>
  <c r="AN112" i="1"/>
  <c r="AC112" i="1"/>
  <c r="AL112" i="1"/>
  <c r="AO112" i="1"/>
  <c r="AP112" i="1"/>
  <c r="AF112" i="1"/>
  <c r="T112" i="1"/>
  <c r="V112" i="1"/>
  <c r="AE112" i="1"/>
  <c r="AT112" i="1"/>
  <c r="AX112" i="1"/>
  <c r="AY112" i="1"/>
  <c r="AI112" i="1"/>
  <c r="M112" i="1"/>
  <c r="AR112" i="1"/>
  <c r="W23" i="1"/>
  <c r="AY28" i="1"/>
  <c r="AE11" i="1"/>
  <c r="W29" i="1"/>
  <c r="AS27" i="1"/>
  <c r="AH26" i="1"/>
  <c r="AE17" i="1"/>
  <c r="AK36" i="1"/>
  <c r="AR22" i="1"/>
  <c r="M120" i="1"/>
  <c r="AL25" i="1"/>
  <c r="AU42" i="1"/>
  <c r="AA24" i="1"/>
  <c r="AE15" i="1"/>
  <c r="AU14" i="1"/>
  <c r="AE13" i="1" l="1"/>
  <c r="AX21" i="1"/>
  <c r="AE21" i="1"/>
  <c r="AE16" i="1"/>
  <c r="AG18" i="1"/>
  <c r="AE18" i="1"/>
  <c r="AX14" i="1"/>
  <c r="AE14" i="1"/>
  <c r="AE20" i="1"/>
  <c r="AE12" i="1"/>
  <c r="AH16" i="1"/>
  <c r="AO18" i="1"/>
  <c r="AM18" i="1"/>
  <c r="AK25" i="1"/>
  <c r="AK27" i="1"/>
  <c r="AP18" i="1"/>
  <c r="AI25" i="1"/>
  <c r="T42" i="1"/>
  <c r="AQ18" i="1"/>
  <c r="AV27" i="1"/>
  <c r="AL18" i="1"/>
  <c r="AP25" i="1"/>
  <c r="J27" i="1"/>
  <c r="AG25" i="1"/>
  <c r="V27" i="1"/>
  <c r="AA25" i="1"/>
  <c r="AH27" i="1"/>
  <c r="R25" i="1"/>
  <c r="AU28" i="1"/>
  <c r="AF23" i="1"/>
  <c r="Y23" i="1"/>
  <c r="K23" i="1"/>
  <c r="J42" i="1"/>
  <c r="AM16" i="1"/>
  <c r="AF25" i="1"/>
  <c r="M27" i="1"/>
  <c r="AP16" i="1"/>
  <c r="Z25" i="1"/>
  <c r="AK18" i="1"/>
  <c r="AF27" i="1"/>
  <c r="U24" i="1"/>
  <c r="AL42" i="1"/>
  <c r="AP11" i="1"/>
  <c r="AA42" i="1"/>
  <c r="AM42" i="1"/>
  <c r="AR42" i="1"/>
  <c r="AU16" i="1"/>
  <c r="AN27" i="1"/>
  <c r="AJ11" i="1"/>
  <c r="AV11" i="1"/>
  <c r="AE42" i="1"/>
  <c r="AK42" i="1"/>
  <c r="AN16" i="1"/>
  <c r="T25" i="1"/>
  <c r="AQ27" i="1"/>
  <c r="R27" i="1"/>
  <c r="AG11" i="1"/>
  <c r="AS28" i="1"/>
  <c r="W24" i="1"/>
  <c r="AK24" i="1"/>
  <c r="X120" i="1"/>
  <c r="AU24" i="1"/>
  <c r="Q120" i="1"/>
  <c r="AU15" i="1"/>
  <c r="AV42" i="1"/>
  <c r="AL16" i="1"/>
  <c r="AJ16" i="1"/>
  <c r="K25" i="1"/>
  <c r="AJ25" i="1"/>
  <c r="T120" i="1"/>
  <c r="AH18" i="1"/>
  <c r="AU27" i="1"/>
  <c r="AO27" i="1"/>
  <c r="AF17" i="1"/>
  <c r="AG20" i="1"/>
  <c r="AV24" i="1"/>
  <c r="L24" i="1"/>
  <c r="M24" i="1"/>
  <c r="J24" i="1"/>
  <c r="AY24" i="1"/>
  <c r="AD120" i="1"/>
  <c r="AR15" i="1"/>
  <c r="L42" i="1"/>
  <c r="AX16" i="1"/>
  <c r="AY25" i="1"/>
  <c r="V25" i="1"/>
  <c r="AI27" i="1"/>
  <c r="AT11" i="1"/>
  <c r="AY20" i="1"/>
  <c r="P120" i="1"/>
  <c r="U120" i="1"/>
  <c r="AO15" i="1"/>
  <c r="O24" i="1"/>
  <c r="Z24" i="1"/>
  <c r="R42" i="1"/>
  <c r="AI42" i="1"/>
  <c r="Y120" i="1"/>
  <c r="AL26" i="1"/>
  <c r="AL24" i="1"/>
  <c r="V24" i="1"/>
  <c r="V42" i="1"/>
  <c r="V26" i="1"/>
  <c r="AV15" i="1"/>
  <c r="AI15" i="1"/>
  <c r="K24" i="1"/>
  <c r="M42" i="1"/>
  <c r="AH42" i="1"/>
  <c r="W42" i="1"/>
  <c r="AI16" i="1"/>
  <c r="AR16" i="1"/>
  <c r="L25" i="1"/>
  <c r="AD25" i="1"/>
  <c r="AT25" i="1"/>
  <c r="Z26" i="1"/>
  <c r="AS120" i="1"/>
  <c r="AG120" i="1"/>
  <c r="AN15" i="1"/>
  <c r="AE24" i="1"/>
  <c r="Q24" i="1"/>
  <c r="AH24" i="1"/>
  <c r="N42" i="1"/>
  <c r="U42" i="1"/>
  <c r="AV16" i="1"/>
  <c r="AE25" i="1"/>
  <c r="AR25" i="1"/>
  <c r="V120" i="1"/>
  <c r="AY120" i="1"/>
  <c r="AT18" i="1"/>
  <c r="AN18" i="1"/>
  <c r="Y27" i="1"/>
  <c r="P27" i="1"/>
  <c r="AD27" i="1"/>
  <c r="AM11" i="1"/>
  <c r="AQ11" i="1"/>
  <c r="S28" i="1"/>
  <c r="AG15" i="1"/>
  <c r="AP15" i="1"/>
  <c r="AT15" i="1"/>
  <c r="AJ24" i="1"/>
  <c r="T24" i="1"/>
  <c r="AS24" i="1"/>
  <c r="AX24" i="1"/>
  <c r="AN42" i="1"/>
  <c r="AF42" i="1"/>
  <c r="AJ42" i="1"/>
  <c r="O42" i="1"/>
  <c r="AT16" i="1"/>
  <c r="AY16" i="1"/>
  <c r="P25" i="1"/>
  <c r="X25" i="1"/>
  <c r="AX25" i="1"/>
  <c r="AS25" i="1"/>
  <c r="AK120" i="1"/>
  <c r="AS18" i="1"/>
  <c r="AX18" i="1"/>
  <c r="K27" i="1"/>
  <c r="U27" i="1"/>
  <c r="O27" i="1"/>
  <c r="AL17" i="1"/>
  <c r="R28" i="1"/>
  <c r="AM15" i="1"/>
  <c r="AK15" i="1"/>
  <c r="AQ24" i="1"/>
  <c r="S24" i="1"/>
  <c r="Q42" i="1"/>
  <c r="AS16" i="1"/>
  <c r="S25" i="1"/>
  <c r="AH25" i="1"/>
  <c r="W25" i="1"/>
  <c r="AM120" i="1"/>
  <c r="L120" i="1"/>
  <c r="AI18" i="1"/>
  <c r="S27" i="1"/>
  <c r="L27" i="1"/>
  <c r="AR27" i="1"/>
  <c r="AT27" i="1"/>
  <c r="AX11" i="1"/>
  <c r="AF11" i="1"/>
  <c r="L28" i="1"/>
  <c r="AV17" i="1"/>
  <c r="O120" i="1"/>
  <c r="AV120" i="1"/>
  <c r="K120" i="1"/>
  <c r="AC120" i="1"/>
  <c r="AJ120" i="1"/>
  <c r="AM20" i="1"/>
  <c r="S120" i="1"/>
  <c r="AG17" i="1"/>
  <c r="AH17" i="1"/>
  <c r="AH15" i="1"/>
  <c r="AJ15" i="1"/>
  <c r="AD24" i="1"/>
  <c r="AC24" i="1"/>
  <c r="AR24" i="1"/>
  <c r="Y24" i="1"/>
  <c r="AG24" i="1"/>
  <c r="Y42" i="1"/>
  <c r="S42" i="1"/>
  <c r="AT42" i="1"/>
  <c r="AU25" i="1"/>
  <c r="AO25" i="1"/>
  <c r="N25" i="1"/>
  <c r="AL120" i="1"/>
  <c r="J120" i="1"/>
  <c r="AA120" i="1"/>
  <c r="AI120" i="1"/>
  <c r="AJ18" i="1"/>
  <c r="AR18" i="1"/>
  <c r="AA27" i="1"/>
  <c r="AG27" i="1"/>
  <c r="W27" i="1"/>
  <c r="AO17" i="1"/>
  <c r="AP17" i="1"/>
  <c r="AI17" i="1"/>
  <c r="AR17" i="1"/>
  <c r="AK17" i="1"/>
  <c r="AN11" i="1"/>
  <c r="AK11" i="1"/>
  <c r="AL20" i="1"/>
  <c r="T28" i="1"/>
  <c r="AT120" i="1"/>
  <c r="R120" i="1"/>
  <c r="AM17" i="1"/>
  <c r="AX17" i="1"/>
  <c r="AY17" i="1"/>
  <c r="AS17" i="1"/>
  <c r="AY15" i="1"/>
  <c r="AS15" i="1"/>
  <c r="AI24" i="1"/>
  <c r="AM24" i="1"/>
  <c r="N24" i="1"/>
  <c r="AF24" i="1"/>
  <c r="AO42" i="1"/>
  <c r="Z42" i="1"/>
  <c r="AS42" i="1"/>
  <c r="AX42" i="1"/>
  <c r="AQ42" i="1"/>
  <c r="X42" i="1"/>
  <c r="AF16" i="1"/>
  <c r="AG16" i="1"/>
  <c r="AN25" i="1"/>
  <c r="AM25" i="1"/>
  <c r="Y25" i="1"/>
  <c r="M25" i="1"/>
  <c r="N120" i="1"/>
  <c r="Z120" i="1"/>
  <c r="AH120" i="1"/>
  <c r="AE27" i="1"/>
  <c r="Q27" i="1"/>
  <c r="AX27" i="1"/>
  <c r="N27" i="1"/>
  <c r="AU17" i="1"/>
  <c r="AT17" i="1"/>
  <c r="AI20" i="1"/>
  <c r="AK20" i="1"/>
  <c r="V28" i="1"/>
  <c r="AH12" i="1"/>
  <c r="AT26" i="1"/>
  <c r="N26" i="1"/>
  <c r="J26" i="1"/>
  <c r="AY26" i="1"/>
  <c r="AL11" i="1"/>
  <c r="AH11" i="1"/>
  <c r="AR11" i="1"/>
  <c r="AE26" i="1"/>
  <c r="AK26" i="1"/>
  <c r="AG26" i="1"/>
  <c r="AX15" i="1"/>
  <c r="AF15" i="1"/>
  <c r="AL15" i="1"/>
  <c r="P24" i="1"/>
  <c r="R24" i="1"/>
  <c r="AG42" i="1"/>
  <c r="AC42" i="1"/>
  <c r="AQ16" i="1"/>
  <c r="AC25" i="1"/>
  <c r="AQ25" i="1"/>
  <c r="J25" i="1"/>
  <c r="U25" i="1"/>
  <c r="W120" i="1"/>
  <c r="AF120" i="1"/>
  <c r="AX120" i="1"/>
  <c r="AV18" i="1"/>
  <c r="AY27" i="1"/>
  <c r="AM27" i="1"/>
  <c r="Z27" i="1"/>
  <c r="AJ27" i="1"/>
  <c r="AN17" i="1"/>
  <c r="AQ17" i="1"/>
  <c r="AJ17" i="1"/>
  <c r="AR26" i="1"/>
  <c r="L26" i="1"/>
  <c r="AX26" i="1"/>
  <c r="AS11" i="1"/>
  <c r="AH20" i="1"/>
  <c r="AJ20" i="1"/>
  <c r="Q28" i="1"/>
  <c r="AC26" i="1"/>
  <c r="Y26" i="1"/>
  <c r="K26" i="1"/>
  <c r="AI26" i="1"/>
  <c r="AU11" i="1"/>
  <c r="AO11" i="1"/>
  <c r="W26" i="1"/>
  <c r="M26" i="1"/>
  <c r="AV26" i="1"/>
  <c r="AK12" i="1"/>
  <c r="U29" i="1"/>
  <c r="AQ15" i="1"/>
  <c r="O25" i="1"/>
  <c r="AV25" i="1"/>
  <c r="Q25" i="1"/>
  <c r="X36" i="1"/>
  <c r="Z36" i="1"/>
  <c r="AL27" i="1"/>
  <c r="AP27" i="1"/>
  <c r="AC27" i="1"/>
  <c r="X27" i="1"/>
  <c r="T27" i="1"/>
  <c r="P37" i="1"/>
  <c r="AY13" i="1"/>
  <c r="AD37" i="1"/>
  <c r="M37" i="1"/>
  <c r="AP24" i="1"/>
  <c r="AO24" i="1"/>
  <c r="AN24" i="1"/>
  <c r="AT24" i="1"/>
  <c r="X24" i="1"/>
  <c r="AR120" i="1"/>
  <c r="AQ120" i="1"/>
  <c r="AP120" i="1"/>
  <c r="AO120" i="1"/>
  <c r="AN120" i="1"/>
  <c r="AE120" i="1"/>
  <c r="AU120" i="1"/>
  <c r="AE22" i="1"/>
  <c r="P42" i="1"/>
  <c r="AY42" i="1"/>
  <c r="AD42" i="1"/>
  <c r="AP42" i="1"/>
  <c r="K42" i="1"/>
  <c r="S26" i="1"/>
  <c r="AA26" i="1"/>
  <c r="AF26" i="1"/>
  <c r="AJ26" i="1"/>
  <c r="O26" i="1"/>
  <c r="AI11" i="1"/>
  <c r="AY11" i="1"/>
  <c r="S36" i="1"/>
  <c r="AO16" i="1"/>
  <c r="AK16" i="1"/>
  <c r="AF18" i="1"/>
  <c r="AU18" i="1"/>
  <c r="AY18" i="1"/>
  <c r="AT20" i="1"/>
  <c r="AF20" i="1"/>
  <c r="AQ28" i="1"/>
  <c r="R29" i="1"/>
  <c r="AM36" i="1"/>
  <c r="AR12" i="1"/>
  <c r="AV29" i="1"/>
  <c r="P26" i="1"/>
  <c r="T26" i="1"/>
  <c r="AN26" i="1"/>
  <c r="AO26" i="1"/>
  <c r="AP26" i="1"/>
  <c r="AF13" i="1"/>
  <c r="AI21" i="1"/>
  <c r="AN21" i="1"/>
  <c r="AT13" i="1"/>
  <c r="AM26" i="1"/>
  <c r="AQ26" i="1"/>
  <c r="X26" i="1"/>
  <c r="AD26" i="1"/>
  <c r="AS26" i="1"/>
  <c r="AP36" i="1"/>
  <c r="AC29" i="1"/>
  <c r="AT14" i="1"/>
  <c r="U26" i="1"/>
  <c r="AU26" i="1"/>
  <c r="Q26" i="1"/>
  <c r="R26" i="1"/>
  <c r="AG36" i="1"/>
  <c r="AQ13" i="1"/>
  <c r="AN22" i="1"/>
  <c r="J36" i="1"/>
  <c r="AV37" i="1"/>
  <c r="AR29" i="1"/>
  <c r="AM23" i="1"/>
  <c r="AR13" i="1"/>
  <c r="AQ36" i="1"/>
  <c r="AY12" i="1"/>
  <c r="AH29" i="1"/>
  <c r="AS29" i="1"/>
  <c r="AF14" i="1"/>
  <c r="AU20" i="1"/>
  <c r="AO20" i="1"/>
  <c r="AD28" i="1"/>
  <c r="AK13" i="1"/>
  <c r="AA36" i="1"/>
  <c r="AU21" i="1"/>
  <c r="Y29" i="1"/>
  <c r="AQ14" i="1"/>
  <c r="AJ14" i="1"/>
  <c r="AO13" i="1"/>
  <c r="AY22" i="1"/>
  <c r="Q36" i="1"/>
  <c r="T36" i="1"/>
  <c r="O37" i="1"/>
  <c r="T37" i="1"/>
  <c r="AV12" i="1"/>
  <c r="AS21" i="1"/>
  <c r="AO29" i="1"/>
  <c r="R23" i="1"/>
  <c r="AO23" i="1"/>
  <c r="AU22" i="1"/>
  <c r="AK22" i="1"/>
  <c r="AV36" i="1"/>
  <c r="W36" i="1"/>
  <c r="AR37" i="1"/>
  <c r="AH23" i="1"/>
  <c r="AH13" i="1"/>
  <c r="AG22" i="1"/>
  <c r="AJ36" i="1"/>
  <c r="AT36" i="1"/>
  <c r="AT21" i="1"/>
  <c r="AJ21" i="1"/>
  <c r="X29" i="1"/>
  <c r="V29" i="1"/>
  <c r="T23" i="1"/>
  <c r="AO12" i="1"/>
  <c r="AN29" i="1"/>
  <c r="AV14" i="1"/>
  <c r="AE23" i="1"/>
  <c r="AX22" i="1"/>
  <c r="AI22" i="1"/>
  <c r="AS37" i="1"/>
  <c r="W37" i="1"/>
  <c r="S37" i="1"/>
  <c r="AQ12" i="1"/>
  <c r="AL12" i="1"/>
  <c r="T29" i="1"/>
  <c r="AQ29" i="1"/>
  <c r="AL29" i="1"/>
  <c r="P23" i="1"/>
  <c r="AX20" i="1"/>
  <c r="AN20" i="1"/>
  <c r="AJ28" i="1"/>
  <c r="AR28" i="1"/>
  <c r="Y28" i="1"/>
  <c r="AO28" i="1"/>
  <c r="AO22" i="1"/>
  <c r="AH22" i="1"/>
  <c r="AJ22" i="1"/>
  <c r="Y36" i="1"/>
  <c r="AS36" i="1"/>
  <c r="U36" i="1"/>
  <c r="AC36" i="1"/>
  <c r="AL36" i="1"/>
  <c r="AG37" i="1"/>
  <c r="AJ37" i="1"/>
  <c r="J37" i="1"/>
  <c r="Z37" i="1"/>
  <c r="K37" i="1"/>
  <c r="AC37" i="1"/>
  <c r="AU12" i="1"/>
  <c r="AX12" i="1"/>
  <c r="AR21" i="1"/>
  <c r="AM29" i="1"/>
  <c r="AF29" i="1"/>
  <c r="AI29" i="1"/>
  <c r="AI14" i="1"/>
  <c r="AK14" i="1"/>
  <c r="AY14" i="1"/>
  <c r="N23" i="1"/>
  <c r="AV23" i="1"/>
  <c r="AI23" i="1"/>
  <c r="AK23" i="1"/>
  <c r="AP20" i="1"/>
  <c r="AS20" i="1"/>
  <c r="AC28" i="1"/>
  <c r="AI28" i="1"/>
  <c r="N28" i="1"/>
  <c r="AN28" i="1"/>
  <c r="K28" i="1"/>
  <c r="AI13" i="1"/>
  <c r="AM22" i="1"/>
  <c r="AQ22" i="1"/>
  <c r="AL22" i="1"/>
  <c r="N36" i="1"/>
  <c r="AY36" i="1"/>
  <c r="AI36" i="1"/>
  <c r="P36" i="1"/>
  <c r="AT37" i="1"/>
  <c r="U37" i="1"/>
  <c r="AN37" i="1"/>
  <c r="AA37" i="1"/>
  <c r="AQ37" i="1"/>
  <c r="AS12" i="1"/>
  <c r="J29" i="1"/>
  <c r="AT29" i="1"/>
  <c r="AP14" i="1"/>
  <c r="AR14" i="1"/>
  <c r="Z23" i="1"/>
  <c r="S23" i="1"/>
  <c r="Q23" i="1"/>
  <c r="AX23" i="1"/>
  <c r="AL23" i="1"/>
  <c r="AV20" i="1"/>
  <c r="AQ20" i="1"/>
  <c r="X28" i="1"/>
  <c r="AL28" i="1"/>
  <c r="J28" i="1"/>
  <c r="AA28" i="1"/>
  <c r="AM13" i="1"/>
  <c r="AX13" i="1"/>
  <c r="AP13" i="1"/>
  <c r="AS13" i="1"/>
  <c r="AV22" i="1"/>
  <c r="K36" i="1"/>
  <c r="AR36" i="1"/>
  <c r="V36" i="1"/>
  <c r="AE36" i="1"/>
  <c r="AX37" i="1"/>
  <c r="Y37" i="1"/>
  <c r="X37" i="1"/>
  <c r="AP37" i="1"/>
  <c r="AK21" i="1"/>
  <c r="AM21" i="1"/>
  <c r="AF21" i="1"/>
  <c r="AO21" i="1"/>
  <c r="P29" i="1"/>
  <c r="K29" i="1"/>
  <c r="AD29" i="1"/>
  <c r="AK29" i="1"/>
  <c r="AH14" i="1"/>
  <c r="AY23" i="1"/>
  <c r="V23" i="1"/>
  <c r="AR20" i="1"/>
  <c r="M28" i="1"/>
  <c r="Z28" i="1"/>
  <c r="AP28" i="1"/>
  <c r="AL13" i="1"/>
  <c r="AO36" i="1"/>
  <c r="AD36" i="1"/>
  <c r="AU36" i="1"/>
  <c r="AL37" i="1"/>
  <c r="AO37" i="1"/>
  <c r="AM37" i="1"/>
  <c r="L37" i="1"/>
  <c r="AF12" i="1"/>
  <c r="AG12" i="1"/>
  <c r="AQ21" i="1"/>
  <c r="L29" i="1"/>
  <c r="S29" i="1"/>
  <c r="AY29" i="1"/>
  <c r="AX29" i="1"/>
  <c r="AJ29" i="1"/>
  <c r="O29" i="1"/>
  <c r="AM14" i="1"/>
  <c r="AN14" i="1"/>
  <c r="AO14" i="1"/>
  <c r="AC23" i="1"/>
  <c r="J23" i="1"/>
  <c r="L23" i="1"/>
  <c r="AT28" i="1"/>
  <c r="W28" i="1"/>
  <c r="P28" i="1"/>
  <c r="AF28" i="1"/>
  <c r="AG28" i="1"/>
  <c r="AH28" i="1"/>
  <c r="AV13" i="1"/>
  <c r="AN13" i="1"/>
  <c r="AT22" i="1"/>
  <c r="AS22" i="1"/>
  <c r="AF36" i="1"/>
  <c r="R36" i="1"/>
  <c r="AX36" i="1"/>
  <c r="AN36" i="1"/>
  <c r="Q37" i="1"/>
  <c r="AK37" i="1"/>
  <c r="N37" i="1"/>
  <c r="AE37" i="1"/>
  <c r="AH37" i="1"/>
  <c r="AI37" i="1"/>
  <c r="AP12" i="1"/>
  <c r="AT12" i="1"/>
  <c r="AM12" i="1"/>
  <c r="AH21" i="1"/>
  <c r="AV21" i="1"/>
  <c r="AG21" i="1"/>
  <c r="Q29" i="1"/>
  <c r="AU29" i="1"/>
  <c r="AE29" i="1"/>
  <c r="Z29" i="1"/>
  <c r="AG14" i="1"/>
  <c r="AQ23" i="1"/>
  <c r="AU23" i="1"/>
  <c r="AP23" i="1"/>
  <c r="U23" i="1"/>
  <c r="AE28" i="1"/>
  <c r="O28" i="1"/>
  <c r="AM28" i="1"/>
  <c r="U28" i="1"/>
  <c r="AK28" i="1"/>
  <c r="AV28" i="1"/>
  <c r="AX28" i="1"/>
  <c r="AU13" i="1"/>
  <c r="AG13" i="1"/>
  <c r="AJ13" i="1"/>
  <c r="AF22" i="1"/>
  <c r="AP22" i="1"/>
  <c r="M36" i="1"/>
  <c r="AH36" i="1"/>
  <c r="L36" i="1"/>
  <c r="O36" i="1"/>
  <c r="AF37" i="1"/>
  <c r="R37" i="1"/>
  <c r="V37" i="1"/>
  <c r="AU37" i="1"/>
  <c r="AY37" i="1"/>
  <c r="AI12" i="1"/>
  <c r="AJ12" i="1"/>
  <c r="AN12" i="1"/>
  <c r="AY21" i="1"/>
  <c r="AL21" i="1"/>
  <c r="AP21" i="1"/>
  <c r="AP29" i="1"/>
  <c r="AA29" i="1"/>
  <c r="AG29" i="1"/>
  <c r="M29" i="1"/>
  <c r="N29" i="1"/>
  <c r="AS14" i="1"/>
  <c r="AL14" i="1"/>
  <c r="X23" i="1"/>
  <c r="AR23" i="1"/>
  <c r="AT23" i="1"/>
  <c r="AA23" i="1"/>
  <c r="M23" i="1"/>
  <c r="AN23" i="1"/>
  <c r="AD23" i="1"/>
  <c r="AS23" i="1"/>
  <c r="AG23" i="1"/>
  <c r="AJ23" i="1"/>
  <c r="O23" i="1"/>
  <c r="AU143" i="1" l="1"/>
  <c r="AM143" i="1"/>
  <c r="AE143" i="1"/>
  <c r="X143" i="1"/>
  <c r="P143" i="1"/>
  <c r="AT143" i="1"/>
  <c r="AL143" i="1"/>
  <c r="W143" i="1"/>
  <c r="O143" i="1"/>
  <c r="AS143" i="1"/>
  <c r="AK143" i="1"/>
  <c r="V143" i="1"/>
  <c r="N143" i="1"/>
  <c r="AQ143" i="1"/>
  <c r="AI143" i="1"/>
  <c r="AC143" i="1"/>
  <c r="T143" i="1"/>
  <c r="L143" i="1"/>
  <c r="AR143" i="1"/>
  <c r="U143" i="1"/>
  <c r="AP143" i="1"/>
  <c r="S143" i="1"/>
  <c r="AO143" i="1"/>
  <c r="R143" i="1"/>
  <c r="AN143" i="1"/>
  <c r="Q143" i="1"/>
  <c r="AJ143" i="1"/>
  <c r="AD143" i="1"/>
  <c r="M143" i="1"/>
  <c r="AY143" i="1"/>
  <c r="AH143" i="1"/>
  <c r="AA143" i="1"/>
  <c r="K143" i="1"/>
  <c r="J143" i="1"/>
  <c r="AX143" i="1"/>
  <c r="AV143" i="1"/>
  <c r="AG143" i="1"/>
  <c r="Z143" i="1"/>
  <c r="AF143" i="1"/>
  <c r="Y143" i="1"/>
  <c r="AS146" i="1"/>
  <c r="AK146" i="1"/>
  <c r="V146" i="1"/>
  <c r="N146" i="1"/>
  <c r="AR146" i="1"/>
  <c r="AJ146" i="1"/>
  <c r="AD146" i="1"/>
  <c r="U146" i="1"/>
  <c r="M146" i="1"/>
  <c r="AQ146" i="1"/>
  <c r="AI146" i="1"/>
  <c r="AC146" i="1"/>
  <c r="T146" i="1"/>
  <c r="L146" i="1"/>
  <c r="AY146" i="1"/>
  <c r="AP146" i="1"/>
  <c r="AH146" i="1"/>
  <c r="AA146" i="1"/>
  <c r="S146" i="1"/>
  <c r="K146" i="1"/>
  <c r="AX146" i="1"/>
  <c r="AO146" i="1"/>
  <c r="AG146" i="1"/>
  <c r="Z146" i="1"/>
  <c r="R146" i="1"/>
  <c r="J146" i="1"/>
  <c r="AU146" i="1"/>
  <c r="AM146" i="1"/>
  <c r="AE146" i="1"/>
  <c r="X146" i="1"/>
  <c r="P146" i="1"/>
  <c r="AF146" i="1"/>
  <c r="AV146" i="1"/>
  <c r="Y146" i="1"/>
  <c r="AT146" i="1"/>
  <c r="W146" i="1"/>
  <c r="AN146" i="1"/>
  <c r="AL146" i="1"/>
  <c r="Q146" i="1"/>
  <c r="O146" i="1"/>
  <c r="A4" i="1"/>
  <c r="A5" i="1"/>
  <c r="A6" i="1"/>
  <c r="A7" i="1"/>
  <c r="A8" i="1"/>
  <c r="A9" i="1"/>
  <c r="A3" i="1"/>
  <c r="AE3" i="1" l="1"/>
  <c r="AT5" i="1"/>
  <c r="AE9" i="1"/>
  <c r="AE8" i="1"/>
  <c r="AS7" i="1"/>
  <c r="AO5" i="1"/>
  <c r="AX3" i="1"/>
  <c r="AM3" i="1" l="1"/>
  <c r="AU3" i="1"/>
  <c r="AL3" i="1"/>
  <c r="AL9" i="1"/>
  <c r="AK9" i="1"/>
  <c r="AM5" i="1"/>
  <c r="AV3" i="1"/>
  <c r="AS9" i="1"/>
  <c r="AR3" i="1"/>
  <c r="AV9" i="1"/>
  <c r="AI9" i="1"/>
  <c r="AH3" i="1"/>
  <c r="AJ3" i="1"/>
  <c r="AT9" i="1"/>
  <c r="AG4" i="1"/>
  <c r="AJ9" i="1"/>
  <c r="AO3" i="1"/>
  <c r="AI3" i="1"/>
  <c r="AM9" i="1"/>
  <c r="AG9" i="1"/>
  <c r="AH9" i="1"/>
  <c r="AQ9" i="1"/>
  <c r="AF9" i="1"/>
  <c r="AG3" i="1"/>
  <c r="AY3" i="1"/>
  <c r="AK3" i="1"/>
  <c r="AF5" i="1"/>
  <c r="AU9" i="1"/>
  <c r="AO9" i="1"/>
  <c r="AP9" i="1"/>
  <c r="AN9" i="1"/>
  <c r="AF3" i="1"/>
  <c r="AK5" i="1"/>
  <c r="AX9" i="1"/>
  <c r="AY9" i="1"/>
  <c r="AN3" i="1"/>
  <c r="AP3" i="1"/>
  <c r="AR9" i="1"/>
  <c r="AT3" i="1"/>
  <c r="AQ3" i="1"/>
  <c r="AH7" i="1"/>
  <c r="AH5" i="1"/>
  <c r="AU7" i="1"/>
  <c r="AN7" i="1"/>
  <c r="AX7" i="1"/>
  <c r="AG8" i="1"/>
  <c r="AY7" i="1"/>
  <c r="AS3" i="1"/>
  <c r="AO7" i="1"/>
  <c r="AR7" i="1"/>
  <c r="AX6" i="1"/>
  <c r="AE6" i="1"/>
  <c r="AL4" i="1"/>
  <c r="AE4" i="1"/>
  <c r="AK8" i="1"/>
  <c r="AE7" i="1"/>
  <c r="AE5" i="1"/>
  <c r="AI4" i="1"/>
  <c r="AF7" i="1"/>
  <c r="AQ7" i="1"/>
  <c r="AG5" i="1"/>
  <c r="AT7" i="1"/>
  <c r="AL7" i="1"/>
  <c r="AP7" i="1"/>
  <c r="AK7" i="1"/>
  <c r="AH4" i="1"/>
  <c r="AV7" i="1"/>
  <c r="AI7" i="1"/>
  <c r="AV4" i="1"/>
  <c r="AM7" i="1"/>
  <c r="AG7" i="1"/>
  <c r="AJ7" i="1"/>
  <c r="AM8" i="1"/>
  <c r="AN5" i="1"/>
  <c r="AJ5" i="1"/>
  <c r="AS5" i="1"/>
  <c r="AQ5" i="1"/>
  <c r="AL5" i="1"/>
  <c r="AV5" i="1"/>
  <c r="AY5" i="1"/>
  <c r="AI5" i="1"/>
  <c r="AJ4" i="1"/>
  <c r="AT4" i="1"/>
  <c r="AO4" i="1"/>
  <c r="AS8" i="1"/>
  <c r="AP8" i="1"/>
  <c r="AO8" i="1"/>
  <c r="AR4" i="1"/>
  <c r="AP4" i="1"/>
  <c r="AX4" i="1"/>
  <c r="AL8" i="1"/>
  <c r="AX8" i="1"/>
  <c r="AK4" i="1"/>
  <c r="AT8" i="1"/>
  <c r="AR8" i="1"/>
  <c r="AU5" i="1"/>
  <c r="AP5" i="1"/>
  <c r="AX5" i="1"/>
  <c r="AR5" i="1"/>
  <c r="AQ4" i="1"/>
  <c r="AM4" i="1"/>
  <c r="AU8" i="1"/>
  <c r="AF8" i="1"/>
  <c r="AU4" i="1"/>
  <c r="AF4" i="1"/>
  <c r="AI8" i="1"/>
  <c r="AY8" i="1"/>
  <c r="AN8" i="1"/>
  <c r="AY4" i="1"/>
  <c r="AS4" i="1"/>
  <c r="AN4" i="1"/>
  <c r="AQ8" i="1"/>
  <c r="AJ8" i="1"/>
  <c r="AH8" i="1"/>
  <c r="AV8" i="1"/>
  <c r="AU6" i="1"/>
  <c r="AI6" i="1"/>
  <c r="AN6" i="1"/>
  <c r="AS6" i="1"/>
  <c r="AK6" i="1"/>
  <c r="AP6" i="1"/>
  <c r="AM6" i="1"/>
  <c r="AQ6" i="1"/>
  <c r="AR6" i="1"/>
  <c r="AF6" i="1"/>
  <c r="AH6" i="1"/>
  <c r="AY6" i="1"/>
  <c r="AV6" i="1"/>
  <c r="AG6" i="1"/>
  <c r="AL6" i="1"/>
  <c r="AO6" i="1"/>
  <c r="AJ6" i="1"/>
  <c r="AT6" i="1"/>
  <c r="I120" i="1" l="1"/>
  <c r="CM120" i="1" s="1"/>
  <c r="I115" i="1"/>
  <c r="CM115" i="1" s="1"/>
  <c r="I143" i="1"/>
  <c r="CM143" i="1" s="1"/>
  <c r="I127" i="1"/>
  <c r="CM127" i="1" s="1"/>
  <c r="I113" i="1"/>
  <c r="CM113" i="1" s="1"/>
  <c r="I18" i="1"/>
  <c r="CM18" i="1" s="1"/>
  <c r="I112" i="1"/>
  <c r="CM112" i="1" s="1"/>
  <c r="I204" i="1"/>
  <c r="CM204" i="1" s="1"/>
  <c r="H200" i="1"/>
  <c r="I14" i="1"/>
  <c r="CM14" i="1" s="1"/>
  <c r="H132" i="1"/>
  <c r="H159" i="1"/>
  <c r="H65" i="1"/>
  <c r="BR65" i="1" s="1"/>
  <c r="H30" i="1"/>
  <c r="BR30" i="1" s="1"/>
  <c r="I99" i="1"/>
  <c r="CM99" i="1" s="1"/>
  <c r="I190" i="1"/>
  <c r="CM190" i="1" s="1"/>
  <c r="H138" i="1"/>
  <c r="H32" i="1"/>
  <c r="BR32" i="1" s="1"/>
  <c r="H119" i="1"/>
  <c r="BR119" i="1" s="1"/>
  <c r="I77" i="1"/>
  <c r="CM77" i="1" s="1"/>
  <c r="H111" i="1"/>
  <c r="BR111" i="1" s="1"/>
  <c r="I66" i="1"/>
  <c r="CM66" i="1" s="1"/>
  <c r="I170" i="1"/>
  <c r="CM170" i="1" s="1"/>
  <c r="I126" i="1"/>
  <c r="CM126" i="1" s="1"/>
  <c r="I74" i="1"/>
  <c r="CM74" i="1" s="1"/>
  <c r="I38" i="1"/>
  <c r="CM38" i="1" s="1"/>
  <c r="I49" i="1"/>
  <c r="CM49" i="1" s="1"/>
  <c r="H16" i="1"/>
  <c r="I172" i="1"/>
  <c r="CM172" i="1" s="1"/>
  <c r="H195" i="1"/>
  <c r="I102" i="1"/>
  <c r="CM102" i="1" s="1"/>
  <c r="I23" i="1"/>
  <c r="CM23" i="1" s="1"/>
  <c r="I48" i="1"/>
  <c r="CM48" i="1" s="1"/>
  <c r="I24" i="1"/>
  <c r="CM24" i="1" s="1"/>
  <c r="I121" i="1"/>
  <c r="CM121" i="1" s="1"/>
  <c r="I159" i="1"/>
  <c r="CM159" i="1" s="1"/>
  <c r="H105" i="1"/>
  <c r="BR105" i="1" s="1"/>
  <c r="H29" i="1"/>
  <c r="BR29" i="1" s="1"/>
  <c r="H121" i="1"/>
  <c r="BR121" i="1" s="1"/>
  <c r="I30" i="1"/>
  <c r="CM30" i="1" s="1"/>
  <c r="I17" i="1"/>
  <c r="CM17" i="1" s="1"/>
  <c r="I114" i="1"/>
  <c r="CM114" i="1" s="1"/>
  <c r="H191" i="1"/>
  <c r="I93" i="1"/>
  <c r="CM93" i="1" s="1"/>
  <c r="I111" i="1"/>
  <c r="CM111" i="1" s="1"/>
  <c r="H47" i="1"/>
  <c r="BR47" i="1" s="1"/>
  <c r="I168" i="1"/>
  <c r="CM168" i="1" s="1"/>
  <c r="H153" i="1"/>
  <c r="H74" i="1"/>
  <c r="BR74" i="1" s="1"/>
  <c r="I195" i="1"/>
  <c r="CM195" i="1" s="1"/>
  <c r="I182" i="1"/>
  <c r="CM182" i="1" s="1"/>
  <c r="H40" i="1"/>
  <c r="BR40" i="1" s="1"/>
  <c r="H62" i="1"/>
  <c r="BR62" i="1" s="1"/>
  <c r="I15" i="1"/>
  <c r="CM15" i="1" s="1"/>
  <c r="H7" i="1"/>
  <c r="H57" i="1"/>
  <c r="BR57" i="1" s="1"/>
  <c r="I71" i="1"/>
  <c r="CM71" i="1" s="1"/>
  <c r="I12" i="1"/>
  <c r="CM12" i="1" s="1"/>
  <c r="H48" i="1"/>
  <c r="BR48" i="1" s="1"/>
  <c r="I193" i="1"/>
  <c r="CM193" i="1" s="1"/>
  <c r="H68" i="1"/>
  <c r="BR68" i="1" s="1"/>
  <c r="H140" i="1"/>
  <c r="I132" i="1"/>
  <c r="CM132" i="1" s="1"/>
  <c r="I13" i="1"/>
  <c r="CM13" i="1" s="1"/>
  <c r="I39" i="1"/>
  <c r="CM39" i="1" s="1"/>
  <c r="H204" i="1"/>
  <c r="H136" i="1"/>
  <c r="H193" i="1"/>
  <c r="H81" i="1"/>
  <c r="BR81" i="1" s="1"/>
  <c r="H139" i="1"/>
  <c r="H22" i="1"/>
  <c r="BR22" i="1" s="1"/>
  <c r="I50" i="1"/>
  <c r="CM50" i="1" s="1"/>
  <c r="H87" i="1"/>
  <c r="BR87" i="1" s="1"/>
  <c r="H165" i="1"/>
  <c r="H102" i="1"/>
  <c r="BR102" i="1" s="1"/>
  <c r="I42" i="1"/>
  <c r="CM42" i="1" s="1"/>
  <c r="I137" i="1"/>
  <c r="CM137" i="1" s="1"/>
  <c r="I10" i="1"/>
  <c r="CM10" i="1" s="1"/>
  <c r="H114" i="1"/>
  <c r="BR114" i="1" s="1"/>
  <c r="H152" i="1"/>
  <c r="H135" i="1"/>
  <c r="H133" i="1"/>
  <c r="I56" i="1"/>
  <c r="CM56" i="1" s="1"/>
  <c r="H116" i="1"/>
  <c r="BR116" i="1" s="1"/>
  <c r="H12" i="1"/>
  <c r="H197" i="1"/>
  <c r="I178" i="1"/>
  <c r="CM178" i="1" s="1"/>
  <c r="I176" i="1"/>
  <c r="CM176" i="1" s="1"/>
  <c r="I136" i="1"/>
  <c r="CM136" i="1" s="1"/>
  <c r="H106" i="1"/>
  <c r="BR106" i="1" s="1"/>
  <c r="H15" i="1"/>
  <c r="I109" i="1"/>
  <c r="CM109" i="1" s="1"/>
  <c r="I180" i="1"/>
  <c r="CM180" i="1" s="1"/>
  <c r="H183" i="1"/>
  <c r="H59" i="1"/>
  <c r="BR59" i="1" s="1"/>
  <c r="H50" i="1"/>
  <c r="BR50" i="1" s="1"/>
  <c r="H188" i="1"/>
  <c r="H64" i="1"/>
  <c r="BR64" i="1" s="1"/>
  <c r="I156" i="1"/>
  <c r="CM156" i="1" s="1"/>
  <c r="I8" i="1"/>
  <c r="CM8" i="1" s="1"/>
  <c r="I140" i="1"/>
  <c r="CM140" i="1" s="1"/>
  <c r="H122" i="1"/>
  <c r="BR122" i="1" s="1"/>
  <c r="I60" i="1"/>
  <c r="CM60" i="1" s="1"/>
  <c r="H130" i="1"/>
  <c r="H56" i="1"/>
  <c r="BR56" i="1" s="1"/>
  <c r="H172" i="1"/>
  <c r="H112" i="1"/>
  <c r="BR112" i="1" s="1"/>
  <c r="H8" i="1"/>
  <c r="I81" i="1"/>
  <c r="CM81" i="1" s="1"/>
  <c r="H154" i="1"/>
  <c r="H84" i="1"/>
  <c r="BR84" i="1" s="1"/>
  <c r="H146" i="1"/>
  <c r="H187" i="1"/>
  <c r="I125" i="1"/>
  <c r="CM125" i="1" s="1"/>
  <c r="I116" i="1"/>
  <c r="CM116" i="1" s="1"/>
  <c r="H176" i="1"/>
  <c r="H182" i="1"/>
  <c r="I84" i="1"/>
  <c r="CM84" i="1" s="1"/>
  <c r="H203" i="1"/>
  <c r="H202" i="1"/>
  <c r="I107" i="1"/>
  <c r="CM107" i="1" s="1"/>
  <c r="H160" i="1"/>
  <c r="I87" i="1"/>
  <c r="CM87" i="1" s="1"/>
  <c r="H123" i="1"/>
  <c r="BR123" i="1" s="1"/>
  <c r="H93" i="1"/>
  <c r="BR93" i="1" s="1"/>
  <c r="I151" i="1"/>
  <c r="CM151" i="1" s="1"/>
  <c r="H156" i="1"/>
  <c r="I169" i="1"/>
  <c r="CM169" i="1" s="1"/>
  <c r="H96" i="1"/>
  <c r="BR96" i="1" s="1"/>
  <c r="I98" i="1"/>
  <c r="CM98" i="1" s="1"/>
  <c r="I189" i="1"/>
  <c r="CM189" i="1" s="1"/>
  <c r="H129" i="1"/>
  <c r="H63" i="1"/>
  <c r="BR63" i="1" s="1"/>
  <c r="I163" i="1"/>
  <c r="CM163" i="1" s="1"/>
  <c r="H126" i="1"/>
  <c r="BR126" i="1" s="1"/>
  <c r="I86" i="1"/>
  <c r="CM86" i="1" s="1"/>
  <c r="H76" i="1"/>
  <c r="BR76" i="1" s="1"/>
  <c r="H150" i="1"/>
  <c r="I91" i="1"/>
  <c r="CM91" i="1" s="1"/>
  <c r="H4" i="1"/>
  <c r="H23" i="1"/>
  <c r="BR23" i="1" s="1"/>
  <c r="H110" i="1"/>
  <c r="BR110" i="1" s="1"/>
  <c r="H175" i="1"/>
  <c r="H117" i="1"/>
  <c r="BR117" i="1" s="1"/>
  <c r="H24" i="1"/>
  <c r="BR24" i="1" s="1"/>
  <c r="H66" i="1"/>
  <c r="BR66" i="1" s="1"/>
  <c r="H71" i="1"/>
  <c r="BR71" i="1" s="1"/>
  <c r="I28" i="1"/>
  <c r="CM28" i="1" s="1"/>
  <c r="H134" i="1"/>
  <c r="H17" i="1"/>
  <c r="H90" i="1"/>
  <c r="BR90" i="1" s="1"/>
  <c r="H157" i="1"/>
  <c r="H199" i="1"/>
  <c r="I197" i="1"/>
  <c r="CM197" i="1" s="1"/>
  <c r="H185" i="1"/>
  <c r="I158" i="1"/>
  <c r="CM158" i="1" s="1"/>
  <c r="I175" i="1"/>
  <c r="CM175" i="1" s="1"/>
  <c r="I192" i="1"/>
  <c r="CM192" i="1" s="1"/>
  <c r="H53" i="1"/>
  <c r="BR53" i="1" s="1"/>
  <c r="H205" i="1"/>
  <c r="I26" i="1"/>
  <c r="CM26" i="1" s="1"/>
  <c r="I51" i="1"/>
  <c r="CM51" i="1" s="1"/>
  <c r="I147" i="1"/>
  <c r="CM147" i="1" s="1"/>
  <c r="H42" i="1"/>
  <c r="BR42" i="1" s="1"/>
  <c r="I63" i="1"/>
  <c r="CM63" i="1" s="1"/>
  <c r="I36" i="1"/>
  <c r="CM36" i="1" s="1"/>
  <c r="H170" i="1"/>
  <c r="I27" i="1"/>
  <c r="CM27" i="1" s="1"/>
  <c r="H6" i="1"/>
  <c r="I20" i="1"/>
  <c r="CM20" i="1" s="1"/>
  <c r="H39" i="1"/>
  <c r="BR39" i="1" s="1"/>
  <c r="I53" i="1"/>
  <c r="CM53" i="1" s="1"/>
  <c r="H33" i="1"/>
  <c r="BR33" i="1" s="1"/>
  <c r="H9" i="1"/>
  <c r="I92" i="1"/>
  <c r="CM92" i="1" s="1"/>
  <c r="H20" i="1"/>
  <c r="I101" i="1"/>
  <c r="CM101" i="1" s="1"/>
  <c r="I202" i="1"/>
  <c r="CM202" i="1" s="1"/>
  <c r="I124" i="1"/>
  <c r="CM124" i="1" s="1"/>
  <c r="I54" i="1"/>
  <c r="CM54" i="1" s="1"/>
  <c r="I70" i="1"/>
  <c r="CM70" i="1" s="1"/>
  <c r="H186" i="1"/>
  <c r="I108" i="1"/>
  <c r="CM108" i="1" s="1"/>
  <c r="I82" i="1"/>
  <c r="CM82" i="1" s="1"/>
  <c r="I96" i="1"/>
  <c r="CM96" i="1" s="1"/>
  <c r="I106" i="1"/>
  <c r="CM106" i="1" s="1"/>
  <c r="H21" i="1"/>
  <c r="H142" i="1"/>
  <c r="H98" i="1"/>
  <c r="BR98" i="1" s="1"/>
  <c r="H190" i="1"/>
  <c r="I152" i="1"/>
  <c r="CM152" i="1" s="1"/>
  <c r="H95" i="1"/>
  <c r="BR95" i="1" s="1"/>
  <c r="H75" i="1"/>
  <c r="BR75" i="1" s="1"/>
  <c r="H34" i="1"/>
  <c r="BR34" i="1" s="1"/>
  <c r="H49" i="1"/>
  <c r="BR49" i="1" s="1"/>
  <c r="I68" i="1"/>
  <c r="CM68" i="1" s="1"/>
  <c r="H127" i="1"/>
  <c r="AZ127" i="1" s="1"/>
  <c r="H148" i="1"/>
  <c r="I201" i="1"/>
  <c r="CM201" i="1" s="1"/>
  <c r="I133" i="1"/>
  <c r="CM133" i="1" s="1"/>
  <c r="I118" i="1"/>
  <c r="CM118" i="1" s="1"/>
  <c r="I171" i="1"/>
  <c r="CM171" i="1" s="1"/>
  <c r="I139" i="1"/>
  <c r="CM139" i="1" s="1"/>
  <c r="H83" i="1"/>
  <c r="BR83" i="1" s="1"/>
  <c r="H151" i="1"/>
  <c r="I88" i="1"/>
  <c r="CM88" i="1" s="1"/>
  <c r="I75" i="1"/>
  <c r="CM75" i="1" s="1"/>
  <c r="I44" i="1"/>
  <c r="CM44" i="1" s="1"/>
  <c r="H3" i="1"/>
  <c r="BR3" i="1" s="1"/>
  <c r="I110" i="1"/>
  <c r="CM110" i="1" s="1"/>
  <c r="H80" i="1"/>
  <c r="BR80" i="1" s="1"/>
  <c r="I205" i="1"/>
  <c r="CM205" i="1" s="1"/>
  <c r="I32" i="1"/>
  <c r="CM32" i="1" s="1"/>
  <c r="H18" i="1"/>
  <c r="I105" i="1"/>
  <c r="CM105" i="1" s="1"/>
  <c r="I35" i="1"/>
  <c r="CM35" i="1" s="1"/>
  <c r="H131" i="1"/>
  <c r="I179" i="1"/>
  <c r="CM179" i="1" s="1"/>
  <c r="H41" i="1"/>
  <c r="BR41" i="1" s="1"/>
  <c r="H149" i="1"/>
  <c r="I72" i="1"/>
  <c r="CM72" i="1" s="1"/>
  <c r="I119" i="1"/>
  <c r="CM119" i="1" s="1"/>
  <c r="I161" i="1"/>
  <c r="CM161" i="1" s="1"/>
  <c r="I198" i="1"/>
  <c r="CM198" i="1" s="1"/>
  <c r="I59" i="1"/>
  <c r="CM59" i="1" s="1"/>
  <c r="I25" i="1"/>
  <c r="CM25" i="1" s="1"/>
  <c r="H109" i="1"/>
  <c r="BR109" i="1" s="1"/>
  <c r="I11" i="1"/>
  <c r="CM11" i="1" s="1"/>
  <c r="I160" i="1"/>
  <c r="CM160" i="1" s="1"/>
  <c r="I167" i="1"/>
  <c r="CM167" i="1" s="1"/>
  <c r="I174" i="1"/>
  <c r="CM174" i="1" s="1"/>
  <c r="I76" i="1"/>
  <c r="CM76" i="1" s="1"/>
  <c r="I181" i="1"/>
  <c r="CM181" i="1" s="1"/>
  <c r="I154" i="1"/>
  <c r="CM154" i="1" s="1"/>
  <c r="I41" i="1"/>
  <c r="CM41" i="1" s="1"/>
  <c r="I203" i="1"/>
  <c r="CM203" i="1" s="1"/>
  <c r="I173" i="1"/>
  <c r="CM173" i="1" s="1"/>
  <c r="I21" i="1"/>
  <c r="CM21" i="1" s="1"/>
  <c r="H89" i="1"/>
  <c r="BR89" i="1" s="1"/>
  <c r="H72" i="1"/>
  <c r="BR72" i="1" s="1"/>
  <c r="I186" i="1"/>
  <c r="CM186" i="1" s="1"/>
  <c r="I73" i="1"/>
  <c r="CM73" i="1" s="1"/>
  <c r="I134" i="1"/>
  <c r="CM134" i="1" s="1"/>
  <c r="H36" i="1"/>
  <c r="BR36" i="1" s="1"/>
  <c r="H85" i="1"/>
  <c r="BR85" i="1" s="1"/>
  <c r="I149" i="1"/>
  <c r="CM149" i="1" s="1"/>
  <c r="H120" i="1"/>
  <c r="BR120" i="1" s="1"/>
  <c r="I29" i="1"/>
  <c r="CM29" i="1" s="1"/>
  <c r="I58" i="1"/>
  <c r="CM58" i="1" s="1"/>
  <c r="I4" i="1"/>
  <c r="CM4" i="1" s="1"/>
  <c r="H94" i="1"/>
  <c r="BR94" i="1" s="1"/>
  <c r="I31" i="1"/>
  <c r="CM31" i="1" s="1"/>
  <c r="H189" i="1"/>
  <c r="I57" i="1"/>
  <c r="CM57" i="1" s="1"/>
  <c r="H88" i="1"/>
  <c r="BR88" i="1" s="1"/>
  <c r="H92" i="1"/>
  <c r="BR92" i="1" s="1"/>
  <c r="I67" i="1"/>
  <c r="CM67" i="1" s="1"/>
  <c r="H125" i="1"/>
  <c r="BR125" i="1" s="1"/>
  <c r="H26" i="1"/>
  <c r="BR26" i="1" s="1"/>
  <c r="I130" i="1"/>
  <c r="CM130" i="1" s="1"/>
  <c r="I196" i="1"/>
  <c r="CM196" i="1" s="1"/>
  <c r="H46" i="1"/>
  <c r="BR46" i="1" s="1"/>
  <c r="H35" i="1"/>
  <c r="BR35" i="1" s="1"/>
  <c r="I90" i="1"/>
  <c r="CM90" i="1" s="1"/>
  <c r="H178" i="1"/>
  <c r="H77" i="1"/>
  <c r="BR77" i="1" s="1"/>
  <c r="I148" i="1"/>
  <c r="CM148" i="1" s="1"/>
  <c r="I47" i="1"/>
  <c r="CM47" i="1" s="1"/>
  <c r="H164" i="1"/>
  <c r="H162" i="1"/>
  <c r="H168" i="1"/>
  <c r="I104" i="1"/>
  <c r="CM104" i="1" s="1"/>
  <c r="I183" i="1"/>
  <c r="CM183" i="1" s="1"/>
  <c r="H158" i="1"/>
  <c r="H13" i="1"/>
  <c r="H147" i="1"/>
  <c r="I94" i="1"/>
  <c r="CM94" i="1" s="1"/>
  <c r="H69" i="1"/>
  <c r="BR69" i="1" s="1"/>
  <c r="I97" i="1"/>
  <c r="CM97" i="1" s="1"/>
  <c r="H52" i="1"/>
  <c r="BR52" i="1" s="1"/>
  <c r="H73" i="1"/>
  <c r="BR73" i="1" s="1"/>
  <c r="H101" i="1"/>
  <c r="BR101" i="1" s="1"/>
  <c r="I145" i="1"/>
  <c r="CM145" i="1" s="1"/>
  <c r="I95" i="1"/>
  <c r="CM95" i="1" s="1"/>
  <c r="I37" i="1"/>
  <c r="CM37" i="1" s="1"/>
  <c r="I135" i="1"/>
  <c r="CM135" i="1" s="1"/>
  <c r="H82" i="1"/>
  <c r="BR82" i="1" s="1"/>
  <c r="I165" i="1"/>
  <c r="CM165" i="1" s="1"/>
  <c r="I40" i="1"/>
  <c r="CM40" i="1" s="1"/>
  <c r="H61" i="1"/>
  <c r="BR61" i="1" s="1"/>
  <c r="H27" i="1"/>
  <c r="BR27" i="1" s="1"/>
  <c r="H103" i="1"/>
  <c r="BR103" i="1" s="1"/>
  <c r="H100" i="1"/>
  <c r="BR100" i="1" s="1"/>
  <c r="H192" i="1"/>
  <c r="H91" i="1"/>
  <c r="BR91" i="1" s="1"/>
  <c r="I19" i="1"/>
  <c r="CM19" i="1" s="1"/>
  <c r="H58" i="1"/>
  <c r="BR58" i="1" s="1"/>
  <c r="I155" i="1"/>
  <c r="CM155" i="1" s="1"/>
  <c r="H174" i="1"/>
  <c r="H167" i="1"/>
  <c r="I117" i="1"/>
  <c r="CM117" i="1" s="1"/>
  <c r="I3" i="1"/>
  <c r="CM3" i="1" s="1"/>
  <c r="I79" i="1"/>
  <c r="CM79" i="1" s="1"/>
  <c r="H179" i="1"/>
  <c r="I78" i="1"/>
  <c r="CM78" i="1" s="1"/>
  <c r="H79" i="1"/>
  <c r="BR79" i="1" s="1"/>
  <c r="I22" i="1"/>
  <c r="CM22" i="1" s="1"/>
  <c r="I65" i="1"/>
  <c r="CM65" i="1" s="1"/>
  <c r="I187" i="1"/>
  <c r="CM187" i="1" s="1"/>
  <c r="I157" i="1"/>
  <c r="CM157" i="1" s="1"/>
  <c r="H45" i="1"/>
  <c r="BR45" i="1" s="1"/>
  <c r="I123" i="1"/>
  <c r="CM123" i="1" s="1"/>
  <c r="I199" i="1"/>
  <c r="CM199" i="1" s="1"/>
  <c r="I80" i="1"/>
  <c r="CM80" i="1" s="1"/>
  <c r="I46" i="1"/>
  <c r="CM46" i="1" s="1"/>
  <c r="I45" i="1"/>
  <c r="CM45" i="1" s="1"/>
  <c r="I177" i="1"/>
  <c r="CM177" i="1" s="1"/>
  <c r="I138" i="1"/>
  <c r="CM138" i="1" s="1"/>
  <c r="H19" i="1"/>
  <c r="H141" i="1"/>
  <c r="H60" i="1"/>
  <c r="BR60" i="1" s="1"/>
  <c r="I166" i="1"/>
  <c r="CM166" i="1" s="1"/>
  <c r="H78" i="1"/>
  <c r="BR78" i="1" s="1"/>
  <c r="I131" i="1"/>
  <c r="CM131" i="1" s="1"/>
  <c r="H143" i="1"/>
  <c r="H44" i="1"/>
  <c r="BR44" i="1" s="1"/>
  <c r="H5" i="1"/>
  <c r="I144" i="1"/>
  <c r="CM144" i="1" s="1"/>
  <c r="H171" i="1"/>
  <c r="H163" i="1"/>
  <c r="H144" i="1"/>
  <c r="H137" i="1"/>
  <c r="H118" i="1"/>
  <c r="BR118" i="1" s="1"/>
  <c r="H31" i="1"/>
  <c r="BR31" i="1" s="1"/>
  <c r="H97" i="1"/>
  <c r="BR97" i="1" s="1"/>
  <c r="H10" i="1"/>
  <c r="I188" i="1"/>
  <c r="CM188" i="1" s="1"/>
  <c r="H14" i="1"/>
  <c r="H124" i="1"/>
  <c r="BR124" i="1" s="1"/>
  <c r="H37" i="1"/>
  <c r="BR37" i="1" s="1"/>
  <c r="I62" i="1"/>
  <c r="CM62" i="1" s="1"/>
  <c r="I128" i="1"/>
  <c r="CM128" i="1" s="1"/>
  <c r="H201" i="1"/>
  <c r="H55" i="1"/>
  <c r="BR55" i="1" s="1"/>
  <c r="H99" i="1"/>
  <c r="BR99" i="1" s="1"/>
  <c r="H145" i="1"/>
  <c r="I9" i="1"/>
  <c r="CM9" i="1" s="1"/>
  <c r="H107" i="1"/>
  <c r="BR107" i="1" s="1"/>
  <c r="H166" i="1"/>
  <c r="H43" i="1"/>
  <c r="BR43" i="1" s="1"/>
  <c r="H184" i="1"/>
  <c r="I141" i="1"/>
  <c r="CM141" i="1" s="1"/>
  <c r="I61" i="1"/>
  <c r="CM61" i="1" s="1"/>
  <c r="I89" i="1"/>
  <c r="CM89" i="1" s="1"/>
  <c r="I150" i="1"/>
  <c r="CM150" i="1" s="1"/>
  <c r="H104" i="1"/>
  <c r="BR104" i="1" s="1"/>
  <c r="H177" i="1"/>
  <c r="I64" i="1"/>
  <c r="CM64" i="1" s="1"/>
  <c r="I34" i="1"/>
  <c r="CM34" i="1" s="1"/>
  <c r="I5" i="1"/>
  <c r="CM5" i="1" s="1"/>
  <c r="H25" i="1"/>
  <c r="BR25" i="1" s="1"/>
  <c r="H108" i="1"/>
  <c r="BR108" i="1" s="1"/>
  <c r="H169" i="1"/>
  <c r="H28" i="1"/>
  <c r="BR28" i="1" s="1"/>
  <c r="I103" i="1"/>
  <c r="CM103" i="1" s="1"/>
  <c r="H181" i="1"/>
  <c r="I153" i="1"/>
  <c r="CM153" i="1" s="1"/>
  <c r="I85" i="1"/>
  <c r="CM85" i="1" s="1"/>
  <c r="I43" i="1"/>
  <c r="CM43" i="1" s="1"/>
  <c r="I191" i="1"/>
  <c r="CM191" i="1" s="1"/>
  <c r="H173" i="1"/>
  <c r="H196" i="1"/>
  <c r="I200" i="1"/>
  <c r="CM200" i="1" s="1"/>
  <c r="H155" i="1"/>
  <c r="I162" i="1"/>
  <c r="CM162" i="1" s="1"/>
  <c r="H115" i="1"/>
  <c r="BR115" i="1" s="1"/>
  <c r="H38" i="1"/>
  <c r="BR38" i="1" s="1"/>
  <c r="I7" i="1"/>
  <c r="CM7" i="1" s="1"/>
  <c r="I129" i="1"/>
  <c r="CM129" i="1" s="1"/>
  <c r="I164" i="1"/>
  <c r="CM164" i="1" s="1"/>
  <c r="I83" i="1"/>
  <c r="CM83" i="1" s="1"/>
  <c r="I146" i="1"/>
  <c r="CM146" i="1" s="1"/>
  <c r="I33" i="1"/>
  <c r="CM33" i="1" s="1"/>
  <c r="H86" i="1"/>
  <c r="BR86" i="1" s="1"/>
  <c r="H67" i="1"/>
  <c r="BR67" i="1" s="1"/>
  <c r="H11" i="1"/>
  <c r="I16" i="1"/>
  <c r="CM16" i="1" s="1"/>
  <c r="H198" i="1"/>
  <c r="H70" i="1"/>
  <c r="BR70" i="1" s="1"/>
  <c r="H161" i="1"/>
  <c r="H54" i="1"/>
  <c r="BR54" i="1" s="1"/>
  <c r="H113" i="1"/>
  <c r="BR113" i="1" s="1"/>
  <c r="I100" i="1"/>
  <c r="CM100" i="1" s="1"/>
  <c r="I52" i="1"/>
  <c r="CM52" i="1" s="1"/>
  <c r="H180" i="1"/>
  <c r="I185" i="1"/>
  <c r="CM185" i="1" s="1"/>
  <c r="I122" i="1"/>
  <c r="CM122" i="1" s="1"/>
  <c r="I184" i="1"/>
  <c r="CM184" i="1" s="1"/>
  <c r="I69" i="1"/>
  <c r="CM69" i="1" s="1"/>
  <c r="I142" i="1"/>
  <c r="CM142" i="1" s="1"/>
  <c r="H128" i="1"/>
  <c r="I55" i="1"/>
  <c r="CM55" i="1" s="1"/>
  <c r="I6" i="1"/>
  <c r="CM6" i="1" s="1"/>
  <c r="H51" i="1"/>
  <c r="BR51" i="1" s="1"/>
  <c r="BA127" i="1" l="1"/>
  <c r="BI127" i="1"/>
  <c r="BQ127" i="1"/>
  <c r="BT127" i="1"/>
  <c r="BH127" i="1"/>
  <c r="BB127" i="1"/>
  <c r="BJ127" i="1"/>
  <c r="BR127" i="1"/>
  <c r="BL127" i="1"/>
  <c r="BG127" i="1"/>
  <c r="BC127" i="1"/>
  <c r="BK127" i="1"/>
  <c r="BS127" i="1"/>
  <c r="BD127" i="1"/>
  <c r="BE127" i="1"/>
  <c r="BM127" i="1"/>
  <c r="BF127" i="1"/>
  <c r="BN127" i="1"/>
  <c r="BO127" i="1"/>
  <c r="BP127" i="1"/>
  <c r="BF130" i="1"/>
  <c r="BN130" i="1"/>
  <c r="BG130" i="1"/>
  <c r="BO130" i="1"/>
  <c r="AZ130" i="1"/>
  <c r="BH130" i="1"/>
  <c r="BP130" i="1"/>
  <c r="BA130" i="1"/>
  <c r="BI130" i="1"/>
  <c r="BQ130" i="1"/>
  <c r="BB130" i="1"/>
  <c r="BJ130" i="1"/>
  <c r="BR130" i="1"/>
  <c r="BD130" i="1"/>
  <c r="BL130" i="1"/>
  <c r="BT130" i="1"/>
  <c r="BC130" i="1"/>
  <c r="BE130" i="1"/>
  <c r="BK130" i="1"/>
  <c r="BM130" i="1"/>
  <c r="BS130" i="1"/>
  <c r="BB184" i="1"/>
  <c r="BJ184" i="1"/>
  <c r="BR184" i="1"/>
  <c r="BC184" i="1"/>
  <c r="BK184" i="1"/>
  <c r="BS184" i="1"/>
  <c r="BD184" i="1"/>
  <c r="BL184" i="1"/>
  <c r="BT184" i="1"/>
  <c r="BE184" i="1"/>
  <c r="BM184" i="1"/>
  <c r="BF184" i="1"/>
  <c r="BN184" i="1"/>
  <c r="BA184" i="1"/>
  <c r="BG184" i="1"/>
  <c r="BO184" i="1"/>
  <c r="BI184" i="1"/>
  <c r="AZ184" i="1"/>
  <c r="BH184" i="1"/>
  <c r="BP184" i="1"/>
  <c r="BQ184" i="1"/>
  <c r="BB201" i="1"/>
  <c r="BJ201" i="1"/>
  <c r="BR201" i="1"/>
  <c r="BA201" i="1"/>
  <c r="BC201" i="1"/>
  <c r="BK201" i="1"/>
  <c r="BS201" i="1"/>
  <c r="BD201" i="1"/>
  <c r="BL201" i="1"/>
  <c r="BT201" i="1"/>
  <c r="BN201" i="1"/>
  <c r="BQ201" i="1"/>
  <c r="BE201" i="1"/>
  <c r="BM201" i="1"/>
  <c r="BF201" i="1"/>
  <c r="BG201" i="1"/>
  <c r="BO201" i="1"/>
  <c r="AZ201" i="1"/>
  <c r="BH201" i="1"/>
  <c r="BP201" i="1"/>
  <c r="BI201" i="1"/>
  <c r="BD168" i="1"/>
  <c r="BL168" i="1"/>
  <c r="BT168" i="1"/>
  <c r="BE168" i="1"/>
  <c r="BM168" i="1"/>
  <c r="BF168" i="1"/>
  <c r="BN168" i="1"/>
  <c r="BG168" i="1"/>
  <c r="BO168" i="1"/>
  <c r="AZ168" i="1"/>
  <c r="BH168" i="1"/>
  <c r="BP168" i="1"/>
  <c r="BA168" i="1"/>
  <c r="BI168" i="1"/>
  <c r="BQ168" i="1"/>
  <c r="BB168" i="1"/>
  <c r="BJ168" i="1"/>
  <c r="BR168" i="1"/>
  <c r="BC168" i="1"/>
  <c r="BK168" i="1"/>
  <c r="BS168" i="1"/>
  <c r="BB170" i="1"/>
  <c r="BJ170" i="1"/>
  <c r="BR170" i="1"/>
  <c r="BC170" i="1"/>
  <c r="BK170" i="1"/>
  <c r="BS170" i="1"/>
  <c r="BD170" i="1"/>
  <c r="BL170" i="1"/>
  <c r="BT170" i="1"/>
  <c r="BE170" i="1"/>
  <c r="BM170" i="1"/>
  <c r="BF170" i="1"/>
  <c r="BN170" i="1"/>
  <c r="BG170" i="1"/>
  <c r="BO170" i="1"/>
  <c r="AZ170" i="1"/>
  <c r="BH170" i="1"/>
  <c r="BP170" i="1"/>
  <c r="BA170" i="1"/>
  <c r="BI170" i="1"/>
  <c r="BQ170" i="1"/>
  <c r="BA175" i="1"/>
  <c r="BI175" i="1"/>
  <c r="BQ175" i="1"/>
  <c r="BB175" i="1"/>
  <c r="BJ175" i="1"/>
  <c r="BR175" i="1"/>
  <c r="BC175" i="1"/>
  <c r="BK175" i="1"/>
  <c r="BS175" i="1"/>
  <c r="BD175" i="1"/>
  <c r="BL175" i="1"/>
  <c r="BT175" i="1"/>
  <c r="BE175" i="1"/>
  <c r="BM175" i="1"/>
  <c r="BF175" i="1"/>
  <c r="BN175" i="1"/>
  <c r="BG175" i="1"/>
  <c r="BO175" i="1"/>
  <c r="AZ175" i="1"/>
  <c r="BH175" i="1"/>
  <c r="BP175" i="1"/>
  <c r="BD156" i="1"/>
  <c r="BL156" i="1"/>
  <c r="BT156" i="1"/>
  <c r="BE156" i="1"/>
  <c r="BM156" i="1"/>
  <c r="BF156" i="1"/>
  <c r="BN156" i="1"/>
  <c r="BG156" i="1"/>
  <c r="BO156" i="1"/>
  <c r="BH156" i="1"/>
  <c r="BI156" i="1"/>
  <c r="BJ156" i="1"/>
  <c r="BK156" i="1"/>
  <c r="AZ156" i="1"/>
  <c r="BP156" i="1"/>
  <c r="BA156" i="1"/>
  <c r="BQ156" i="1"/>
  <c r="BB156" i="1"/>
  <c r="BR156" i="1"/>
  <c r="BC156" i="1"/>
  <c r="BS156" i="1"/>
  <c r="AZ203" i="1"/>
  <c r="BH203" i="1"/>
  <c r="BP203" i="1"/>
  <c r="BO203" i="1"/>
  <c r="BA203" i="1"/>
  <c r="BI203" i="1"/>
  <c r="BQ203" i="1"/>
  <c r="BT203" i="1"/>
  <c r="BG203" i="1"/>
  <c r="BB203" i="1"/>
  <c r="BJ203" i="1"/>
  <c r="BR203" i="1"/>
  <c r="BL203" i="1"/>
  <c r="BC203" i="1"/>
  <c r="BK203" i="1"/>
  <c r="BS203" i="1"/>
  <c r="BD203" i="1"/>
  <c r="BE203" i="1"/>
  <c r="BM203" i="1"/>
  <c r="BN203" i="1"/>
  <c r="BF203" i="1"/>
  <c r="BF146" i="1"/>
  <c r="BN146" i="1"/>
  <c r="BG146" i="1"/>
  <c r="BO146" i="1"/>
  <c r="AZ146" i="1"/>
  <c r="BH146" i="1"/>
  <c r="BP146" i="1"/>
  <c r="BA146" i="1"/>
  <c r="BI146" i="1"/>
  <c r="BQ146" i="1"/>
  <c r="BB146" i="1"/>
  <c r="BJ146" i="1"/>
  <c r="BR146" i="1"/>
  <c r="BD146" i="1"/>
  <c r="BL146" i="1"/>
  <c r="BT146" i="1"/>
  <c r="BK146" i="1"/>
  <c r="BM146" i="1"/>
  <c r="BS146" i="1"/>
  <c r="BC146" i="1"/>
  <c r="BE146" i="1"/>
  <c r="BG161" i="1"/>
  <c r="BO161" i="1"/>
  <c r="AZ161" i="1"/>
  <c r="BH161" i="1"/>
  <c r="BP161" i="1"/>
  <c r="BA161" i="1"/>
  <c r="BI161" i="1"/>
  <c r="BQ161" i="1"/>
  <c r="BB161" i="1"/>
  <c r="BJ161" i="1"/>
  <c r="BR161" i="1"/>
  <c r="BC161" i="1"/>
  <c r="BK161" i="1"/>
  <c r="BS161" i="1"/>
  <c r="BD161" i="1"/>
  <c r="BL161" i="1"/>
  <c r="BT161" i="1"/>
  <c r="BE161" i="1"/>
  <c r="BM161" i="1"/>
  <c r="BF161" i="1"/>
  <c r="BN161" i="1"/>
  <c r="BA155" i="1"/>
  <c r="BI155" i="1"/>
  <c r="BQ155" i="1"/>
  <c r="BB155" i="1"/>
  <c r="BJ155" i="1"/>
  <c r="BR155" i="1"/>
  <c r="BC155" i="1"/>
  <c r="BK155" i="1"/>
  <c r="BS155" i="1"/>
  <c r="BD155" i="1"/>
  <c r="BL155" i="1"/>
  <c r="BT155" i="1"/>
  <c r="BM155" i="1"/>
  <c r="BN155" i="1"/>
  <c r="BO155" i="1"/>
  <c r="AZ155" i="1"/>
  <c r="BP155" i="1"/>
  <c r="BE155" i="1"/>
  <c r="BF155" i="1"/>
  <c r="BG155" i="1"/>
  <c r="BH155" i="1"/>
  <c r="BC181" i="1"/>
  <c r="BK181" i="1"/>
  <c r="BS181" i="1"/>
  <c r="BD181" i="1"/>
  <c r="BL181" i="1"/>
  <c r="BT181" i="1"/>
  <c r="BE181" i="1"/>
  <c r="BM181" i="1"/>
  <c r="BG181" i="1"/>
  <c r="BO181" i="1"/>
  <c r="AZ181" i="1"/>
  <c r="BH181" i="1"/>
  <c r="BP181" i="1"/>
  <c r="BA181" i="1"/>
  <c r="BB181" i="1"/>
  <c r="BF181" i="1"/>
  <c r="BI181" i="1"/>
  <c r="BJ181" i="1"/>
  <c r="BN181" i="1"/>
  <c r="BQ181" i="1"/>
  <c r="BR181" i="1"/>
  <c r="BB192" i="1"/>
  <c r="BJ192" i="1"/>
  <c r="BR192" i="1"/>
  <c r="BA192" i="1"/>
  <c r="BC192" i="1"/>
  <c r="BK192" i="1"/>
  <c r="BS192" i="1"/>
  <c r="BD192" i="1"/>
  <c r="BL192" i="1"/>
  <c r="BT192" i="1"/>
  <c r="BE192" i="1"/>
  <c r="BM192" i="1"/>
  <c r="BQ192" i="1"/>
  <c r="BF192" i="1"/>
  <c r="BN192" i="1"/>
  <c r="BG192" i="1"/>
  <c r="BO192" i="1"/>
  <c r="BI192" i="1"/>
  <c r="AZ192" i="1"/>
  <c r="BH192" i="1"/>
  <c r="BP192" i="1"/>
  <c r="BB162" i="1"/>
  <c r="BJ162" i="1"/>
  <c r="BR162" i="1"/>
  <c r="BC162" i="1"/>
  <c r="BK162" i="1"/>
  <c r="BS162" i="1"/>
  <c r="BD162" i="1"/>
  <c r="BL162" i="1"/>
  <c r="BT162" i="1"/>
  <c r="BE162" i="1"/>
  <c r="BM162" i="1"/>
  <c r="BF162" i="1"/>
  <c r="BN162" i="1"/>
  <c r="BG162" i="1"/>
  <c r="BO162" i="1"/>
  <c r="AZ162" i="1"/>
  <c r="BH162" i="1"/>
  <c r="BP162" i="1"/>
  <c r="BA162" i="1"/>
  <c r="BI162" i="1"/>
  <c r="BQ162" i="1"/>
  <c r="BD148" i="1"/>
  <c r="BL148" i="1"/>
  <c r="BT148" i="1"/>
  <c r="BE148" i="1"/>
  <c r="BM148" i="1"/>
  <c r="BF148" i="1"/>
  <c r="BN148" i="1"/>
  <c r="BG148" i="1"/>
  <c r="BO148" i="1"/>
  <c r="AZ148" i="1"/>
  <c r="BH148" i="1"/>
  <c r="BP148" i="1"/>
  <c r="BB148" i="1"/>
  <c r="BJ148" i="1"/>
  <c r="BR148" i="1"/>
  <c r="BA148" i="1"/>
  <c r="BC148" i="1"/>
  <c r="BI148" i="1"/>
  <c r="BK148" i="1"/>
  <c r="BQ148" i="1"/>
  <c r="BS148" i="1"/>
  <c r="BD190" i="1"/>
  <c r="BL190" i="1"/>
  <c r="BT190" i="1"/>
  <c r="BE190" i="1"/>
  <c r="BM190" i="1"/>
  <c r="BF190" i="1"/>
  <c r="BN190" i="1"/>
  <c r="BG190" i="1"/>
  <c r="BO190" i="1"/>
  <c r="BC190" i="1"/>
  <c r="AZ190" i="1"/>
  <c r="BH190" i="1"/>
  <c r="BP190" i="1"/>
  <c r="BK190" i="1"/>
  <c r="BA190" i="1"/>
  <c r="BI190" i="1"/>
  <c r="BQ190" i="1"/>
  <c r="BB190" i="1"/>
  <c r="BJ190" i="1"/>
  <c r="BR190" i="1"/>
  <c r="BS190" i="1"/>
  <c r="AZ186" i="1"/>
  <c r="BH186" i="1"/>
  <c r="BP186" i="1"/>
  <c r="BA186" i="1"/>
  <c r="BI186" i="1"/>
  <c r="BQ186" i="1"/>
  <c r="BB186" i="1"/>
  <c r="BJ186" i="1"/>
  <c r="BR186" i="1"/>
  <c r="BG186" i="1"/>
  <c r="BC186" i="1"/>
  <c r="BK186" i="1"/>
  <c r="BS186" i="1"/>
  <c r="BD186" i="1"/>
  <c r="BL186" i="1"/>
  <c r="BT186" i="1"/>
  <c r="BO186" i="1"/>
  <c r="BE186" i="1"/>
  <c r="BM186" i="1"/>
  <c r="BF186" i="1"/>
  <c r="BN186" i="1"/>
  <c r="BF154" i="1"/>
  <c r="BN154" i="1"/>
  <c r="BG154" i="1"/>
  <c r="BO154" i="1"/>
  <c r="AZ154" i="1"/>
  <c r="BH154" i="1"/>
  <c r="BP154" i="1"/>
  <c r="BA154" i="1"/>
  <c r="BI154" i="1"/>
  <c r="BQ154" i="1"/>
  <c r="BB154" i="1"/>
  <c r="BR154" i="1"/>
  <c r="BC154" i="1"/>
  <c r="BS154" i="1"/>
  <c r="BD154" i="1"/>
  <c r="BT154" i="1"/>
  <c r="BE154" i="1"/>
  <c r="BJ154" i="1"/>
  <c r="BK154" i="1"/>
  <c r="BL154" i="1"/>
  <c r="BM154" i="1"/>
  <c r="BG183" i="1"/>
  <c r="BO183" i="1"/>
  <c r="AZ183" i="1"/>
  <c r="BH183" i="1"/>
  <c r="BP183" i="1"/>
  <c r="BA183" i="1"/>
  <c r="BI183" i="1"/>
  <c r="BQ183" i="1"/>
  <c r="BB183" i="1"/>
  <c r="BJ183" i="1"/>
  <c r="BR183" i="1"/>
  <c r="BC183" i="1"/>
  <c r="BK183" i="1"/>
  <c r="BS183" i="1"/>
  <c r="BF183" i="1"/>
  <c r="BD183" i="1"/>
  <c r="BL183" i="1"/>
  <c r="BT183" i="1"/>
  <c r="BN183" i="1"/>
  <c r="BE183" i="1"/>
  <c r="BM183" i="1"/>
  <c r="BF197" i="1"/>
  <c r="BN197" i="1"/>
  <c r="BG197" i="1"/>
  <c r="BO197" i="1"/>
  <c r="BM197" i="1"/>
  <c r="AZ197" i="1"/>
  <c r="BH197" i="1"/>
  <c r="BP197" i="1"/>
  <c r="BA197" i="1"/>
  <c r="BI197" i="1"/>
  <c r="BQ197" i="1"/>
  <c r="BE197" i="1"/>
  <c r="BB197" i="1"/>
  <c r="BJ197" i="1"/>
  <c r="BR197" i="1"/>
  <c r="BC197" i="1"/>
  <c r="BK197" i="1"/>
  <c r="BS197" i="1"/>
  <c r="BD197" i="1"/>
  <c r="BL197" i="1"/>
  <c r="BT197" i="1"/>
  <c r="BA139" i="1"/>
  <c r="BI139" i="1"/>
  <c r="BQ139" i="1"/>
  <c r="BB139" i="1"/>
  <c r="BJ139" i="1"/>
  <c r="BR139" i="1"/>
  <c r="BC139" i="1"/>
  <c r="BK139" i="1"/>
  <c r="BS139" i="1"/>
  <c r="BD139" i="1"/>
  <c r="BL139" i="1"/>
  <c r="BT139" i="1"/>
  <c r="BE139" i="1"/>
  <c r="BM139" i="1"/>
  <c r="BG139" i="1"/>
  <c r="BO139" i="1"/>
  <c r="AZ139" i="1"/>
  <c r="BF139" i="1"/>
  <c r="BH139" i="1"/>
  <c r="BN139" i="1"/>
  <c r="BP139" i="1"/>
  <c r="BD140" i="1"/>
  <c r="BL140" i="1"/>
  <c r="BT140" i="1"/>
  <c r="BE140" i="1"/>
  <c r="BM140" i="1"/>
  <c r="BF140" i="1"/>
  <c r="BN140" i="1"/>
  <c r="BG140" i="1"/>
  <c r="BO140" i="1"/>
  <c r="AZ140" i="1"/>
  <c r="BH140" i="1"/>
  <c r="BP140" i="1"/>
  <c r="BB140" i="1"/>
  <c r="BJ140" i="1"/>
  <c r="BR140" i="1"/>
  <c r="BI140" i="1"/>
  <c r="BK140" i="1"/>
  <c r="BQ140" i="1"/>
  <c r="BS140" i="1"/>
  <c r="BA140" i="1"/>
  <c r="BC140" i="1"/>
  <c r="AZ195" i="1"/>
  <c r="BH195" i="1"/>
  <c r="BP195" i="1"/>
  <c r="BG195" i="1"/>
  <c r="BA195" i="1"/>
  <c r="BI195" i="1"/>
  <c r="BQ195" i="1"/>
  <c r="BB195" i="1"/>
  <c r="BJ195" i="1"/>
  <c r="BR195" i="1"/>
  <c r="BC195" i="1"/>
  <c r="BK195" i="1"/>
  <c r="BS195" i="1"/>
  <c r="BD195" i="1"/>
  <c r="BL195" i="1"/>
  <c r="BT195" i="1"/>
  <c r="BO195" i="1"/>
  <c r="BE195" i="1"/>
  <c r="BM195" i="1"/>
  <c r="BF195" i="1"/>
  <c r="BN195" i="1"/>
  <c r="AZ128" i="1"/>
  <c r="BH128" i="1"/>
  <c r="BP128" i="1"/>
  <c r="BA128" i="1"/>
  <c r="BI128" i="1"/>
  <c r="BQ128" i="1"/>
  <c r="BB128" i="1"/>
  <c r="BJ128" i="1"/>
  <c r="BR128" i="1"/>
  <c r="BC128" i="1"/>
  <c r="BK128" i="1"/>
  <c r="BS128" i="1"/>
  <c r="BD128" i="1"/>
  <c r="BL128" i="1"/>
  <c r="BT128" i="1"/>
  <c r="BF128" i="1"/>
  <c r="BN128" i="1"/>
  <c r="BE128" i="1"/>
  <c r="BG128" i="1"/>
  <c r="BM128" i="1"/>
  <c r="BO128" i="1"/>
  <c r="BC153" i="1"/>
  <c r="BK153" i="1"/>
  <c r="BS153" i="1"/>
  <c r="BD153" i="1"/>
  <c r="BL153" i="1"/>
  <c r="BT153" i="1"/>
  <c r="BE153" i="1"/>
  <c r="BM153" i="1"/>
  <c r="BF153" i="1"/>
  <c r="BN153" i="1"/>
  <c r="BG153" i="1"/>
  <c r="BH153" i="1"/>
  <c r="BI153" i="1"/>
  <c r="BJ153" i="1"/>
  <c r="BO153" i="1"/>
  <c r="AZ153" i="1"/>
  <c r="BP153" i="1"/>
  <c r="BA153" i="1"/>
  <c r="BQ153" i="1"/>
  <c r="BB153" i="1"/>
  <c r="BR153" i="1"/>
  <c r="BG177" i="1"/>
  <c r="BO177" i="1"/>
  <c r="AZ177" i="1"/>
  <c r="BH177" i="1"/>
  <c r="BP177" i="1"/>
  <c r="BA177" i="1"/>
  <c r="BI177" i="1"/>
  <c r="BQ177" i="1"/>
  <c r="BB177" i="1"/>
  <c r="BJ177" i="1"/>
  <c r="BR177" i="1"/>
  <c r="BC177" i="1"/>
  <c r="BK177" i="1"/>
  <c r="BS177" i="1"/>
  <c r="BD177" i="1"/>
  <c r="BL177" i="1"/>
  <c r="BT177" i="1"/>
  <c r="BE177" i="1"/>
  <c r="BM177" i="1"/>
  <c r="BF177" i="1"/>
  <c r="BN177" i="1"/>
  <c r="BF166" i="1"/>
  <c r="BN166" i="1"/>
  <c r="BG166" i="1"/>
  <c r="BO166" i="1"/>
  <c r="AZ166" i="1"/>
  <c r="BH166" i="1"/>
  <c r="BP166" i="1"/>
  <c r="BA166" i="1"/>
  <c r="BI166" i="1"/>
  <c r="BQ166" i="1"/>
  <c r="BB166" i="1"/>
  <c r="BJ166" i="1"/>
  <c r="BR166" i="1"/>
  <c r="BC166" i="1"/>
  <c r="BK166" i="1"/>
  <c r="BS166" i="1"/>
  <c r="BD166" i="1"/>
  <c r="BL166" i="1"/>
  <c r="BT166" i="1"/>
  <c r="BE166" i="1"/>
  <c r="BM166" i="1"/>
  <c r="BE143" i="1"/>
  <c r="BM143" i="1"/>
  <c r="BF143" i="1"/>
  <c r="BN143" i="1"/>
  <c r="BG143" i="1"/>
  <c r="BO143" i="1"/>
  <c r="AZ143" i="1"/>
  <c r="BH143" i="1"/>
  <c r="BP143" i="1"/>
  <c r="BA143" i="1"/>
  <c r="BI143" i="1"/>
  <c r="BQ143" i="1"/>
  <c r="BC143" i="1"/>
  <c r="BK143" i="1"/>
  <c r="BS143" i="1"/>
  <c r="BJ143" i="1"/>
  <c r="BL143" i="1"/>
  <c r="BR143" i="1"/>
  <c r="BT143" i="1"/>
  <c r="BB143" i="1"/>
  <c r="BD143" i="1"/>
  <c r="AZ164" i="1"/>
  <c r="BH164" i="1"/>
  <c r="BP164" i="1"/>
  <c r="BA164" i="1"/>
  <c r="BI164" i="1"/>
  <c r="BQ164" i="1"/>
  <c r="BB164" i="1"/>
  <c r="BJ164" i="1"/>
  <c r="BR164" i="1"/>
  <c r="BC164" i="1"/>
  <c r="BK164" i="1"/>
  <c r="BS164" i="1"/>
  <c r="BD164" i="1"/>
  <c r="BL164" i="1"/>
  <c r="BT164" i="1"/>
  <c r="BE164" i="1"/>
  <c r="BM164" i="1"/>
  <c r="BF164" i="1"/>
  <c r="BN164" i="1"/>
  <c r="BG164" i="1"/>
  <c r="BO164" i="1"/>
  <c r="BA189" i="1"/>
  <c r="BI189" i="1"/>
  <c r="BQ189" i="1"/>
  <c r="AZ189" i="1"/>
  <c r="BB189" i="1"/>
  <c r="BJ189" i="1"/>
  <c r="BR189" i="1"/>
  <c r="BC189" i="1"/>
  <c r="BK189" i="1"/>
  <c r="BS189" i="1"/>
  <c r="BH189" i="1"/>
  <c r="BD189" i="1"/>
  <c r="BL189" i="1"/>
  <c r="BT189" i="1"/>
  <c r="BE189" i="1"/>
  <c r="BM189" i="1"/>
  <c r="BF189" i="1"/>
  <c r="BN189" i="1"/>
  <c r="BP189" i="1"/>
  <c r="BG189" i="1"/>
  <c r="BO189" i="1"/>
  <c r="BE151" i="1"/>
  <c r="BM151" i="1"/>
  <c r="BF151" i="1"/>
  <c r="BN151" i="1"/>
  <c r="BG151" i="1"/>
  <c r="BO151" i="1"/>
  <c r="AZ151" i="1"/>
  <c r="BH151" i="1"/>
  <c r="BP151" i="1"/>
  <c r="BA151" i="1"/>
  <c r="BI151" i="1"/>
  <c r="BQ151" i="1"/>
  <c r="BR151" i="1"/>
  <c r="BB151" i="1"/>
  <c r="BS151" i="1"/>
  <c r="BC151" i="1"/>
  <c r="BT151" i="1"/>
  <c r="BD151" i="1"/>
  <c r="BJ151" i="1"/>
  <c r="BK151" i="1"/>
  <c r="BL151" i="1"/>
  <c r="BB134" i="1"/>
  <c r="BJ134" i="1"/>
  <c r="BR134" i="1"/>
  <c r="BC134" i="1"/>
  <c r="BK134" i="1"/>
  <c r="BS134" i="1"/>
  <c r="BD134" i="1"/>
  <c r="BL134" i="1"/>
  <c r="BT134" i="1"/>
  <c r="BE134" i="1"/>
  <c r="BM134" i="1"/>
  <c r="BF134" i="1"/>
  <c r="BN134" i="1"/>
  <c r="AZ134" i="1"/>
  <c r="BH134" i="1"/>
  <c r="BP134" i="1"/>
  <c r="BG134" i="1"/>
  <c r="BI134" i="1"/>
  <c r="BO134" i="1"/>
  <c r="BQ134" i="1"/>
  <c r="BA134" i="1"/>
  <c r="AZ182" i="1"/>
  <c r="BB182" i="1"/>
  <c r="BC182" i="1"/>
  <c r="BD182" i="1"/>
  <c r="BL182" i="1"/>
  <c r="BT182" i="1"/>
  <c r="BE182" i="1"/>
  <c r="BM182" i="1"/>
  <c r="BF182" i="1"/>
  <c r="BN182" i="1"/>
  <c r="BA182" i="1"/>
  <c r="BG182" i="1"/>
  <c r="BO182" i="1"/>
  <c r="BK182" i="1"/>
  <c r="BH182" i="1"/>
  <c r="BP182" i="1"/>
  <c r="BI182" i="1"/>
  <c r="BQ182" i="1"/>
  <c r="BJ182" i="1"/>
  <c r="BR182" i="1"/>
  <c r="BS182" i="1"/>
  <c r="BG157" i="1"/>
  <c r="BO157" i="1"/>
  <c r="AZ157" i="1"/>
  <c r="BH157" i="1"/>
  <c r="BP157" i="1"/>
  <c r="BA157" i="1"/>
  <c r="BI157" i="1"/>
  <c r="BQ157" i="1"/>
  <c r="BB157" i="1"/>
  <c r="BJ157" i="1"/>
  <c r="BR157" i="1"/>
  <c r="BC157" i="1"/>
  <c r="BS157" i="1"/>
  <c r="BD157" i="1"/>
  <c r="BT157" i="1"/>
  <c r="BE157" i="1"/>
  <c r="BF157" i="1"/>
  <c r="BK157" i="1"/>
  <c r="BL157" i="1"/>
  <c r="BM157" i="1"/>
  <c r="BN157" i="1"/>
  <c r="BA198" i="1"/>
  <c r="BI198" i="1"/>
  <c r="BQ198" i="1"/>
  <c r="BP198" i="1"/>
  <c r="BB198" i="1"/>
  <c r="BJ198" i="1"/>
  <c r="BR198" i="1"/>
  <c r="BC198" i="1"/>
  <c r="BK198" i="1"/>
  <c r="BS198" i="1"/>
  <c r="BE198" i="1"/>
  <c r="BD198" i="1"/>
  <c r="BL198" i="1"/>
  <c r="BT198" i="1"/>
  <c r="BM198" i="1"/>
  <c r="BF198" i="1"/>
  <c r="BN198" i="1"/>
  <c r="BH198" i="1"/>
  <c r="BG198" i="1"/>
  <c r="BO198" i="1"/>
  <c r="AZ198" i="1"/>
  <c r="BC196" i="1"/>
  <c r="BK196" i="1"/>
  <c r="BS196" i="1"/>
  <c r="BR196" i="1"/>
  <c r="BD196" i="1"/>
  <c r="BL196" i="1"/>
  <c r="BT196" i="1"/>
  <c r="BE196" i="1"/>
  <c r="BM196" i="1"/>
  <c r="BJ196" i="1"/>
  <c r="BF196" i="1"/>
  <c r="BN196" i="1"/>
  <c r="BG196" i="1"/>
  <c r="BO196" i="1"/>
  <c r="AZ196" i="1"/>
  <c r="BH196" i="1"/>
  <c r="BP196" i="1"/>
  <c r="BB196" i="1"/>
  <c r="BA196" i="1"/>
  <c r="BI196" i="1"/>
  <c r="BQ196" i="1"/>
  <c r="BC137" i="1"/>
  <c r="BK137" i="1"/>
  <c r="BS137" i="1"/>
  <c r="BD137" i="1"/>
  <c r="BL137" i="1"/>
  <c r="BT137" i="1"/>
  <c r="BE137" i="1"/>
  <c r="BM137" i="1"/>
  <c r="BF137" i="1"/>
  <c r="BN137" i="1"/>
  <c r="BG137" i="1"/>
  <c r="BO137" i="1"/>
  <c r="BA137" i="1"/>
  <c r="BI137" i="1"/>
  <c r="BQ137" i="1"/>
  <c r="BH137" i="1"/>
  <c r="BJ137" i="1"/>
  <c r="BP137" i="1"/>
  <c r="BR137" i="1"/>
  <c r="AZ137" i="1"/>
  <c r="BB137" i="1"/>
  <c r="BA167" i="1"/>
  <c r="BI167" i="1"/>
  <c r="BQ167" i="1"/>
  <c r="BB167" i="1"/>
  <c r="BJ167" i="1"/>
  <c r="BR167" i="1"/>
  <c r="BC167" i="1"/>
  <c r="BK167" i="1"/>
  <c r="BS167" i="1"/>
  <c r="BD167" i="1"/>
  <c r="BL167" i="1"/>
  <c r="BT167" i="1"/>
  <c r="BE167" i="1"/>
  <c r="BM167" i="1"/>
  <c r="BF167" i="1"/>
  <c r="BN167" i="1"/>
  <c r="BG167" i="1"/>
  <c r="BO167" i="1"/>
  <c r="AZ167" i="1"/>
  <c r="BH167" i="1"/>
  <c r="BP167" i="1"/>
  <c r="BA147" i="1"/>
  <c r="BI147" i="1"/>
  <c r="BQ147" i="1"/>
  <c r="BB147" i="1"/>
  <c r="BJ147" i="1"/>
  <c r="BR147" i="1"/>
  <c r="BC147" i="1"/>
  <c r="BK147" i="1"/>
  <c r="BS147" i="1"/>
  <c r="BD147" i="1"/>
  <c r="BL147" i="1"/>
  <c r="BT147" i="1"/>
  <c r="BE147" i="1"/>
  <c r="BM147" i="1"/>
  <c r="BG147" i="1"/>
  <c r="BO147" i="1"/>
  <c r="AZ147" i="1"/>
  <c r="BF147" i="1"/>
  <c r="BH147" i="1"/>
  <c r="BN147" i="1"/>
  <c r="BP147" i="1"/>
  <c r="BG149" i="1"/>
  <c r="BO149" i="1"/>
  <c r="AZ149" i="1"/>
  <c r="BH149" i="1"/>
  <c r="BP149" i="1"/>
  <c r="BA149" i="1"/>
  <c r="BI149" i="1"/>
  <c r="BQ149" i="1"/>
  <c r="BB149" i="1"/>
  <c r="BJ149" i="1"/>
  <c r="BR149" i="1"/>
  <c r="BC149" i="1"/>
  <c r="BK149" i="1"/>
  <c r="BS149" i="1"/>
  <c r="BE149" i="1"/>
  <c r="BM149" i="1"/>
  <c r="BL149" i="1"/>
  <c r="BN149" i="1"/>
  <c r="BT149" i="1"/>
  <c r="BD149" i="1"/>
  <c r="BF149" i="1"/>
  <c r="BB142" i="1"/>
  <c r="BJ142" i="1"/>
  <c r="BR142" i="1"/>
  <c r="BC142" i="1"/>
  <c r="BK142" i="1"/>
  <c r="BS142" i="1"/>
  <c r="BD142" i="1"/>
  <c r="BL142" i="1"/>
  <c r="BT142" i="1"/>
  <c r="BE142" i="1"/>
  <c r="BM142" i="1"/>
  <c r="BF142" i="1"/>
  <c r="BN142" i="1"/>
  <c r="AZ142" i="1"/>
  <c r="BH142" i="1"/>
  <c r="BP142" i="1"/>
  <c r="BA142" i="1"/>
  <c r="BG142" i="1"/>
  <c r="BI142" i="1"/>
  <c r="BO142" i="1"/>
  <c r="BQ142" i="1"/>
  <c r="BC129" i="1"/>
  <c r="BK129" i="1"/>
  <c r="BS129" i="1"/>
  <c r="BD129" i="1"/>
  <c r="BL129" i="1"/>
  <c r="BT129" i="1"/>
  <c r="BE129" i="1"/>
  <c r="BM129" i="1"/>
  <c r="BF129" i="1"/>
  <c r="BN129" i="1"/>
  <c r="BG129" i="1"/>
  <c r="BO129" i="1"/>
  <c r="BA129" i="1"/>
  <c r="BI129" i="1"/>
  <c r="BQ129" i="1"/>
  <c r="BP129" i="1"/>
  <c r="BR129" i="1"/>
  <c r="AZ129" i="1"/>
  <c r="BB129" i="1"/>
  <c r="BH129" i="1"/>
  <c r="BJ129" i="1"/>
  <c r="BD176" i="1"/>
  <c r="BL176" i="1"/>
  <c r="BT176" i="1"/>
  <c r="BE176" i="1"/>
  <c r="BM176" i="1"/>
  <c r="BF176" i="1"/>
  <c r="BN176" i="1"/>
  <c r="BG176" i="1"/>
  <c r="BO176" i="1"/>
  <c r="AZ176" i="1"/>
  <c r="BH176" i="1"/>
  <c r="BP176" i="1"/>
  <c r="BA176" i="1"/>
  <c r="BI176" i="1"/>
  <c r="BQ176" i="1"/>
  <c r="BB176" i="1"/>
  <c r="BJ176" i="1"/>
  <c r="BR176" i="1"/>
  <c r="BC176" i="1"/>
  <c r="BK176" i="1"/>
  <c r="BS176" i="1"/>
  <c r="BE193" i="1"/>
  <c r="BM193" i="1"/>
  <c r="BF193" i="1"/>
  <c r="BN193" i="1"/>
  <c r="BT193" i="1"/>
  <c r="BG193" i="1"/>
  <c r="BO193" i="1"/>
  <c r="BD193" i="1"/>
  <c r="AZ193" i="1"/>
  <c r="BH193" i="1"/>
  <c r="BP193" i="1"/>
  <c r="BA193" i="1"/>
  <c r="BI193" i="1"/>
  <c r="BQ193" i="1"/>
  <c r="BB193" i="1"/>
  <c r="BJ193" i="1"/>
  <c r="BR193" i="1"/>
  <c r="BC193" i="1"/>
  <c r="BK193" i="1"/>
  <c r="BS193" i="1"/>
  <c r="BL193" i="1"/>
  <c r="BE159" i="1"/>
  <c r="BM159" i="1"/>
  <c r="BF159" i="1"/>
  <c r="BN159" i="1"/>
  <c r="BG159" i="1"/>
  <c r="BO159" i="1"/>
  <c r="AZ159" i="1"/>
  <c r="BH159" i="1"/>
  <c r="BP159" i="1"/>
  <c r="BI159" i="1"/>
  <c r="BJ159" i="1"/>
  <c r="BK159" i="1"/>
  <c r="BL159" i="1"/>
  <c r="BA159" i="1"/>
  <c r="BQ159" i="1"/>
  <c r="BB159" i="1"/>
  <c r="BR159" i="1"/>
  <c r="BC159" i="1"/>
  <c r="BS159" i="1"/>
  <c r="BD159" i="1"/>
  <c r="BT159" i="1"/>
  <c r="BE179" i="1"/>
  <c r="BM179" i="1"/>
  <c r="BF179" i="1"/>
  <c r="BN179" i="1"/>
  <c r="BG179" i="1"/>
  <c r="BO179" i="1"/>
  <c r="AZ179" i="1"/>
  <c r="BH179" i="1"/>
  <c r="BP179" i="1"/>
  <c r="BA179" i="1"/>
  <c r="BI179" i="1"/>
  <c r="BQ179" i="1"/>
  <c r="BB179" i="1"/>
  <c r="BJ179" i="1"/>
  <c r="BR179" i="1"/>
  <c r="BC179" i="1"/>
  <c r="BK179" i="1"/>
  <c r="BS179" i="1"/>
  <c r="BD179" i="1"/>
  <c r="BL179" i="1"/>
  <c r="BT179" i="1"/>
  <c r="BF205" i="1"/>
  <c r="BN205" i="1"/>
  <c r="BR205" i="1"/>
  <c r="BM205" i="1"/>
  <c r="BG205" i="1"/>
  <c r="BO205" i="1"/>
  <c r="BJ205" i="1"/>
  <c r="BL205" i="1"/>
  <c r="AZ205" i="1"/>
  <c r="BH205" i="1"/>
  <c r="BP205" i="1"/>
  <c r="BB205" i="1"/>
  <c r="BD205" i="1"/>
  <c r="BA205" i="1"/>
  <c r="BI205" i="1"/>
  <c r="BQ205" i="1"/>
  <c r="BC205" i="1"/>
  <c r="BK205" i="1"/>
  <c r="BS205" i="1"/>
  <c r="BT205" i="1"/>
  <c r="BE205" i="1"/>
  <c r="BE202" i="1"/>
  <c r="BM202" i="1"/>
  <c r="BI202" i="1"/>
  <c r="BF202" i="1"/>
  <c r="BN202" i="1"/>
  <c r="BA202" i="1"/>
  <c r="BG202" i="1"/>
  <c r="BO202" i="1"/>
  <c r="AZ202" i="1"/>
  <c r="BH202" i="1"/>
  <c r="BP202" i="1"/>
  <c r="BQ202" i="1"/>
  <c r="BL202" i="1"/>
  <c r="BD202" i="1"/>
  <c r="BB202" i="1"/>
  <c r="BJ202" i="1"/>
  <c r="BR202" i="1"/>
  <c r="BT202" i="1"/>
  <c r="BC202" i="1"/>
  <c r="BK202" i="1"/>
  <c r="BS202" i="1"/>
  <c r="AZ152" i="1"/>
  <c r="BH152" i="1"/>
  <c r="BP152" i="1"/>
  <c r="BA152" i="1"/>
  <c r="BI152" i="1"/>
  <c r="BQ152" i="1"/>
  <c r="BB152" i="1"/>
  <c r="BJ152" i="1"/>
  <c r="BR152" i="1"/>
  <c r="BC152" i="1"/>
  <c r="BK152" i="1"/>
  <c r="BS152" i="1"/>
  <c r="BL152" i="1"/>
  <c r="BM152" i="1"/>
  <c r="BN152" i="1"/>
  <c r="BO152" i="1"/>
  <c r="BD152" i="1"/>
  <c r="BT152" i="1"/>
  <c r="BE152" i="1"/>
  <c r="BF152" i="1"/>
  <c r="BG152" i="1"/>
  <c r="AZ180" i="1"/>
  <c r="BH180" i="1"/>
  <c r="BP180" i="1"/>
  <c r="BA180" i="1"/>
  <c r="BI180" i="1"/>
  <c r="BQ180" i="1"/>
  <c r="BB180" i="1"/>
  <c r="BJ180" i="1"/>
  <c r="BR180" i="1"/>
  <c r="BC180" i="1"/>
  <c r="BK180" i="1"/>
  <c r="BD180" i="1"/>
  <c r="BL180" i="1"/>
  <c r="BT180" i="1"/>
  <c r="BE180" i="1"/>
  <c r="BM180" i="1"/>
  <c r="BF180" i="1"/>
  <c r="BN180" i="1"/>
  <c r="BS180" i="1"/>
  <c r="BG180" i="1"/>
  <c r="BO180" i="1"/>
  <c r="BC173" i="1"/>
  <c r="BK173" i="1"/>
  <c r="BS173" i="1"/>
  <c r="BD173" i="1"/>
  <c r="BL173" i="1"/>
  <c r="BT173" i="1"/>
  <c r="BE173" i="1"/>
  <c r="BM173" i="1"/>
  <c r="BF173" i="1"/>
  <c r="BN173" i="1"/>
  <c r="BG173" i="1"/>
  <c r="BO173" i="1"/>
  <c r="AZ173" i="1"/>
  <c r="BH173" i="1"/>
  <c r="BP173" i="1"/>
  <c r="BA173" i="1"/>
  <c r="BI173" i="1"/>
  <c r="BQ173" i="1"/>
  <c r="BB173" i="1"/>
  <c r="BJ173" i="1"/>
  <c r="BR173" i="1"/>
  <c r="BG169" i="1"/>
  <c r="BO169" i="1"/>
  <c r="AZ169" i="1"/>
  <c r="BH169" i="1"/>
  <c r="BP169" i="1"/>
  <c r="BA169" i="1"/>
  <c r="BI169" i="1"/>
  <c r="BQ169" i="1"/>
  <c r="BB169" i="1"/>
  <c r="BJ169" i="1"/>
  <c r="BR169" i="1"/>
  <c r="BC169" i="1"/>
  <c r="BK169" i="1"/>
  <c r="BS169" i="1"/>
  <c r="BD169" i="1"/>
  <c r="BL169" i="1"/>
  <c r="BT169" i="1"/>
  <c r="BE169" i="1"/>
  <c r="BM169" i="1"/>
  <c r="BF169" i="1"/>
  <c r="BN169" i="1"/>
  <c r="AZ144" i="1"/>
  <c r="BH144" i="1"/>
  <c r="BP144" i="1"/>
  <c r="BA144" i="1"/>
  <c r="BI144" i="1"/>
  <c r="BQ144" i="1"/>
  <c r="BB144" i="1"/>
  <c r="BJ144" i="1"/>
  <c r="BR144" i="1"/>
  <c r="BC144" i="1"/>
  <c r="BK144" i="1"/>
  <c r="BS144" i="1"/>
  <c r="BD144" i="1"/>
  <c r="BL144" i="1"/>
  <c r="BT144" i="1"/>
  <c r="BF144" i="1"/>
  <c r="BN144" i="1"/>
  <c r="BE144" i="1"/>
  <c r="BG144" i="1"/>
  <c r="BM144" i="1"/>
  <c r="BO144" i="1"/>
  <c r="BF174" i="1"/>
  <c r="BN174" i="1"/>
  <c r="BG174" i="1"/>
  <c r="BO174" i="1"/>
  <c r="AZ174" i="1"/>
  <c r="BH174" i="1"/>
  <c r="BP174" i="1"/>
  <c r="BA174" i="1"/>
  <c r="BI174" i="1"/>
  <c r="BQ174" i="1"/>
  <c r="BB174" i="1"/>
  <c r="BJ174" i="1"/>
  <c r="BR174" i="1"/>
  <c r="BC174" i="1"/>
  <c r="BK174" i="1"/>
  <c r="BS174" i="1"/>
  <c r="BD174" i="1"/>
  <c r="BL174" i="1"/>
  <c r="BT174" i="1"/>
  <c r="BE174" i="1"/>
  <c r="BM174" i="1"/>
  <c r="BE185" i="1"/>
  <c r="BM185" i="1"/>
  <c r="BT185" i="1"/>
  <c r="BF185" i="1"/>
  <c r="BN185" i="1"/>
  <c r="BD185" i="1"/>
  <c r="BG185" i="1"/>
  <c r="BO185" i="1"/>
  <c r="AZ185" i="1"/>
  <c r="BH185" i="1"/>
  <c r="BP185" i="1"/>
  <c r="BL185" i="1"/>
  <c r="BA185" i="1"/>
  <c r="BI185" i="1"/>
  <c r="BQ185" i="1"/>
  <c r="BB185" i="1"/>
  <c r="BJ185" i="1"/>
  <c r="BR185" i="1"/>
  <c r="BC185" i="1"/>
  <c r="BK185" i="1"/>
  <c r="BS185" i="1"/>
  <c r="AZ136" i="1"/>
  <c r="BH136" i="1"/>
  <c r="BP136" i="1"/>
  <c r="BA136" i="1"/>
  <c r="BI136" i="1"/>
  <c r="BQ136" i="1"/>
  <c r="BB136" i="1"/>
  <c r="BJ136" i="1"/>
  <c r="BR136" i="1"/>
  <c r="BC136" i="1"/>
  <c r="BK136" i="1"/>
  <c r="BS136" i="1"/>
  <c r="BD136" i="1"/>
  <c r="BL136" i="1"/>
  <c r="BT136" i="1"/>
  <c r="BF136" i="1"/>
  <c r="BN136" i="1"/>
  <c r="BE136" i="1"/>
  <c r="BG136" i="1"/>
  <c r="BM136" i="1"/>
  <c r="BO136" i="1"/>
  <c r="BG191" i="1"/>
  <c r="BO191" i="1"/>
  <c r="AZ191" i="1"/>
  <c r="BH191" i="1"/>
  <c r="BP191" i="1"/>
  <c r="BF191" i="1"/>
  <c r="BA191" i="1"/>
  <c r="BI191" i="1"/>
  <c r="BQ191" i="1"/>
  <c r="BN191" i="1"/>
  <c r="BB191" i="1"/>
  <c r="BJ191" i="1"/>
  <c r="BR191" i="1"/>
  <c r="BC191" i="1"/>
  <c r="BK191" i="1"/>
  <c r="BS191" i="1"/>
  <c r="BD191" i="1"/>
  <c r="BL191" i="1"/>
  <c r="BT191" i="1"/>
  <c r="BE191" i="1"/>
  <c r="BM191" i="1"/>
  <c r="BD132" i="1"/>
  <c r="BL132" i="1"/>
  <c r="BT132" i="1"/>
  <c r="BE132" i="1"/>
  <c r="BM132" i="1"/>
  <c r="BF132" i="1"/>
  <c r="BN132" i="1"/>
  <c r="BG132" i="1"/>
  <c r="BO132" i="1"/>
  <c r="AZ132" i="1"/>
  <c r="BH132" i="1"/>
  <c r="BP132" i="1"/>
  <c r="BB132" i="1"/>
  <c r="BJ132" i="1"/>
  <c r="BR132" i="1"/>
  <c r="BQ132" i="1"/>
  <c r="BS132" i="1"/>
  <c r="BA132" i="1"/>
  <c r="BC132" i="1"/>
  <c r="BI132" i="1"/>
  <c r="BK132" i="1"/>
  <c r="BG141" i="1"/>
  <c r="BO141" i="1"/>
  <c r="AZ141" i="1"/>
  <c r="BH141" i="1"/>
  <c r="BP141" i="1"/>
  <c r="BA141" i="1"/>
  <c r="BI141" i="1"/>
  <c r="BQ141" i="1"/>
  <c r="BB141" i="1"/>
  <c r="BJ141" i="1"/>
  <c r="BR141" i="1"/>
  <c r="BC141" i="1"/>
  <c r="BK141" i="1"/>
  <c r="BS141" i="1"/>
  <c r="BE141" i="1"/>
  <c r="BM141" i="1"/>
  <c r="BT141" i="1"/>
  <c r="BD141" i="1"/>
  <c r="BF141" i="1"/>
  <c r="BL141" i="1"/>
  <c r="BN141" i="1"/>
  <c r="BC145" i="1"/>
  <c r="BK145" i="1"/>
  <c r="BS145" i="1"/>
  <c r="BD145" i="1"/>
  <c r="BL145" i="1"/>
  <c r="BT145" i="1"/>
  <c r="BE145" i="1"/>
  <c r="BM145" i="1"/>
  <c r="BF145" i="1"/>
  <c r="BN145" i="1"/>
  <c r="BG145" i="1"/>
  <c r="BO145" i="1"/>
  <c r="BA145" i="1"/>
  <c r="BI145" i="1"/>
  <c r="BQ145" i="1"/>
  <c r="AZ145" i="1"/>
  <c r="BB145" i="1"/>
  <c r="BH145" i="1"/>
  <c r="BJ145" i="1"/>
  <c r="BP145" i="1"/>
  <c r="BR145" i="1"/>
  <c r="BE163" i="1"/>
  <c r="BM163" i="1"/>
  <c r="BF163" i="1"/>
  <c r="BN163" i="1"/>
  <c r="BG163" i="1"/>
  <c r="BO163" i="1"/>
  <c r="AZ163" i="1"/>
  <c r="BH163" i="1"/>
  <c r="BP163" i="1"/>
  <c r="BA163" i="1"/>
  <c r="BI163" i="1"/>
  <c r="BQ163" i="1"/>
  <c r="BB163" i="1"/>
  <c r="BJ163" i="1"/>
  <c r="BR163" i="1"/>
  <c r="BC163" i="1"/>
  <c r="BK163" i="1"/>
  <c r="BS163" i="1"/>
  <c r="BD163" i="1"/>
  <c r="BL163" i="1"/>
  <c r="BT163" i="1"/>
  <c r="BB158" i="1"/>
  <c r="BJ158" i="1"/>
  <c r="BR158" i="1"/>
  <c r="BC158" i="1"/>
  <c r="BK158" i="1"/>
  <c r="BS158" i="1"/>
  <c r="BD158" i="1"/>
  <c r="BL158" i="1"/>
  <c r="BT158" i="1"/>
  <c r="BE158" i="1"/>
  <c r="BM158" i="1"/>
  <c r="BN158" i="1"/>
  <c r="BO158" i="1"/>
  <c r="AZ158" i="1"/>
  <c r="BP158" i="1"/>
  <c r="BA158" i="1"/>
  <c r="BQ158" i="1"/>
  <c r="BF158" i="1"/>
  <c r="BG158" i="1"/>
  <c r="BH158" i="1"/>
  <c r="BI158" i="1"/>
  <c r="BB150" i="1"/>
  <c r="BJ150" i="1"/>
  <c r="BR150" i="1"/>
  <c r="BC150" i="1"/>
  <c r="BK150" i="1"/>
  <c r="BS150" i="1"/>
  <c r="BD150" i="1"/>
  <c r="BL150" i="1"/>
  <c r="BT150" i="1"/>
  <c r="BE150" i="1"/>
  <c r="BM150" i="1"/>
  <c r="BF150" i="1"/>
  <c r="BN150" i="1"/>
  <c r="AZ150" i="1"/>
  <c r="BP150" i="1"/>
  <c r="BQ150" i="1"/>
  <c r="BA150" i="1"/>
  <c r="BG150" i="1"/>
  <c r="BH150" i="1"/>
  <c r="BI150" i="1"/>
  <c r="BO150" i="1"/>
  <c r="AZ160" i="1"/>
  <c r="BA160" i="1"/>
  <c r="BB160" i="1"/>
  <c r="BC160" i="1"/>
  <c r="BD160" i="1"/>
  <c r="BL160" i="1"/>
  <c r="BT160" i="1"/>
  <c r="BE160" i="1"/>
  <c r="BM160" i="1"/>
  <c r="BF160" i="1"/>
  <c r="BN160" i="1"/>
  <c r="BG160" i="1"/>
  <c r="BO160" i="1"/>
  <c r="BH160" i="1"/>
  <c r="BP160" i="1"/>
  <c r="BI160" i="1"/>
  <c r="BQ160" i="1"/>
  <c r="BJ160" i="1"/>
  <c r="BR160" i="1"/>
  <c r="BK160" i="1"/>
  <c r="BS160" i="1"/>
  <c r="AZ172" i="1"/>
  <c r="BH172" i="1"/>
  <c r="BP172" i="1"/>
  <c r="BA172" i="1"/>
  <c r="BI172" i="1"/>
  <c r="BQ172" i="1"/>
  <c r="BB172" i="1"/>
  <c r="BJ172" i="1"/>
  <c r="BR172" i="1"/>
  <c r="BC172" i="1"/>
  <c r="BK172" i="1"/>
  <c r="BS172" i="1"/>
  <c r="BD172" i="1"/>
  <c r="BL172" i="1"/>
  <c r="BT172" i="1"/>
  <c r="BE172" i="1"/>
  <c r="BM172" i="1"/>
  <c r="BF172" i="1"/>
  <c r="BN172" i="1"/>
  <c r="BG172" i="1"/>
  <c r="BO172" i="1"/>
  <c r="BG133" i="1"/>
  <c r="BO133" i="1"/>
  <c r="AZ133" i="1"/>
  <c r="BH133" i="1"/>
  <c r="BP133" i="1"/>
  <c r="BA133" i="1"/>
  <c r="BI133" i="1"/>
  <c r="BQ133" i="1"/>
  <c r="BB133" i="1"/>
  <c r="BJ133" i="1"/>
  <c r="BR133" i="1"/>
  <c r="BC133" i="1"/>
  <c r="BK133" i="1"/>
  <c r="BS133" i="1"/>
  <c r="BE133" i="1"/>
  <c r="BM133" i="1"/>
  <c r="BD133" i="1"/>
  <c r="BF133" i="1"/>
  <c r="BL133" i="1"/>
  <c r="BN133" i="1"/>
  <c r="BT133" i="1"/>
  <c r="BC165" i="1"/>
  <c r="BK165" i="1"/>
  <c r="BS165" i="1"/>
  <c r="BD165" i="1"/>
  <c r="BL165" i="1"/>
  <c r="BT165" i="1"/>
  <c r="BE165" i="1"/>
  <c r="BM165" i="1"/>
  <c r="BF165" i="1"/>
  <c r="BN165" i="1"/>
  <c r="BG165" i="1"/>
  <c r="BO165" i="1"/>
  <c r="AZ165" i="1"/>
  <c r="BH165" i="1"/>
  <c r="BP165" i="1"/>
  <c r="BA165" i="1"/>
  <c r="BI165" i="1"/>
  <c r="BQ165" i="1"/>
  <c r="BB165" i="1"/>
  <c r="BJ165" i="1"/>
  <c r="BR165" i="1"/>
  <c r="BC204" i="1"/>
  <c r="BK204" i="1"/>
  <c r="BS204" i="1"/>
  <c r="BG204" i="1"/>
  <c r="BD204" i="1"/>
  <c r="BL204" i="1"/>
  <c r="BT204" i="1"/>
  <c r="BE204" i="1"/>
  <c r="BM204" i="1"/>
  <c r="BJ204" i="1"/>
  <c r="BF204" i="1"/>
  <c r="BN204" i="1"/>
  <c r="BO204" i="1"/>
  <c r="BQ204" i="1"/>
  <c r="BR204" i="1"/>
  <c r="AZ204" i="1"/>
  <c r="BH204" i="1"/>
  <c r="BP204" i="1"/>
  <c r="BI204" i="1"/>
  <c r="BA204" i="1"/>
  <c r="BB204" i="1"/>
  <c r="BE171" i="1"/>
  <c r="BM171" i="1"/>
  <c r="BF171" i="1"/>
  <c r="BN171" i="1"/>
  <c r="BG171" i="1"/>
  <c r="BO171" i="1"/>
  <c r="AZ171" i="1"/>
  <c r="BH171" i="1"/>
  <c r="BP171" i="1"/>
  <c r="BA171" i="1"/>
  <c r="BI171" i="1"/>
  <c r="BQ171" i="1"/>
  <c r="BB171" i="1"/>
  <c r="BJ171" i="1"/>
  <c r="BR171" i="1"/>
  <c r="BC171" i="1"/>
  <c r="BK171" i="1"/>
  <c r="BS171" i="1"/>
  <c r="BD171" i="1"/>
  <c r="BL171" i="1"/>
  <c r="BT171" i="1"/>
  <c r="BB178" i="1"/>
  <c r="BJ178" i="1"/>
  <c r="BR178" i="1"/>
  <c r="BC178" i="1"/>
  <c r="BK178" i="1"/>
  <c r="BS178" i="1"/>
  <c r="BD178" i="1"/>
  <c r="BL178" i="1"/>
  <c r="BT178" i="1"/>
  <c r="BE178" i="1"/>
  <c r="BM178" i="1"/>
  <c r="BF178" i="1"/>
  <c r="BN178" i="1"/>
  <c r="BG178" i="1"/>
  <c r="BO178" i="1"/>
  <c r="AZ178" i="1"/>
  <c r="BH178" i="1"/>
  <c r="BP178" i="1"/>
  <c r="BI178" i="1"/>
  <c r="BA178" i="1"/>
  <c r="BQ178" i="1"/>
  <c r="BA131" i="1"/>
  <c r="BI131" i="1"/>
  <c r="BQ131" i="1"/>
  <c r="BB131" i="1"/>
  <c r="BJ131" i="1"/>
  <c r="BR131" i="1"/>
  <c r="BC131" i="1"/>
  <c r="BK131" i="1"/>
  <c r="BS131" i="1"/>
  <c r="BD131" i="1"/>
  <c r="BL131" i="1"/>
  <c r="BT131" i="1"/>
  <c r="BE131" i="1"/>
  <c r="BM131" i="1"/>
  <c r="BG131" i="1"/>
  <c r="BO131" i="1"/>
  <c r="BF131" i="1"/>
  <c r="BH131" i="1"/>
  <c r="BN131" i="1"/>
  <c r="BP131" i="1"/>
  <c r="AZ131" i="1"/>
  <c r="BD199" i="1"/>
  <c r="BL199" i="1"/>
  <c r="BT199" i="1"/>
  <c r="AZ199" i="1"/>
  <c r="BE199" i="1"/>
  <c r="BM199" i="1"/>
  <c r="BH199" i="1"/>
  <c r="BF199" i="1"/>
  <c r="BN199" i="1"/>
  <c r="BK199" i="1"/>
  <c r="BG199" i="1"/>
  <c r="BO199" i="1"/>
  <c r="BS199" i="1"/>
  <c r="BP199" i="1"/>
  <c r="BC199" i="1"/>
  <c r="BA199" i="1"/>
  <c r="BI199" i="1"/>
  <c r="BQ199" i="1"/>
  <c r="BB199" i="1"/>
  <c r="BJ199" i="1"/>
  <c r="BR199" i="1"/>
  <c r="BC187" i="1"/>
  <c r="BK187" i="1"/>
  <c r="BS187" i="1"/>
  <c r="BD187" i="1"/>
  <c r="BL187" i="1"/>
  <c r="BT187" i="1"/>
  <c r="BE187" i="1"/>
  <c r="BM187" i="1"/>
  <c r="BF187" i="1"/>
  <c r="BN187" i="1"/>
  <c r="BR187" i="1"/>
  <c r="BG187" i="1"/>
  <c r="BO187" i="1"/>
  <c r="AZ187" i="1"/>
  <c r="BH187" i="1"/>
  <c r="BP187" i="1"/>
  <c r="BB187" i="1"/>
  <c r="BA187" i="1"/>
  <c r="BI187" i="1"/>
  <c r="BQ187" i="1"/>
  <c r="BJ187" i="1"/>
  <c r="BF188" i="1"/>
  <c r="BN188" i="1"/>
  <c r="BG188" i="1"/>
  <c r="BO188" i="1"/>
  <c r="BM188" i="1"/>
  <c r="AZ188" i="1"/>
  <c r="BH188" i="1"/>
  <c r="BP188" i="1"/>
  <c r="BA188" i="1"/>
  <c r="BI188" i="1"/>
  <c r="BQ188" i="1"/>
  <c r="BB188" i="1"/>
  <c r="BJ188" i="1"/>
  <c r="BR188" i="1"/>
  <c r="BE188" i="1"/>
  <c r="BC188" i="1"/>
  <c r="BK188" i="1"/>
  <c r="BS188" i="1"/>
  <c r="BD188" i="1"/>
  <c r="BL188" i="1"/>
  <c r="BT188" i="1"/>
  <c r="BE135" i="1"/>
  <c r="BM135" i="1"/>
  <c r="BF135" i="1"/>
  <c r="BN135" i="1"/>
  <c r="BG135" i="1"/>
  <c r="BO135" i="1"/>
  <c r="AZ135" i="1"/>
  <c r="BH135" i="1"/>
  <c r="BP135" i="1"/>
  <c r="BA135" i="1"/>
  <c r="BI135" i="1"/>
  <c r="BQ135" i="1"/>
  <c r="BC135" i="1"/>
  <c r="BK135" i="1"/>
  <c r="BS135" i="1"/>
  <c r="BR135" i="1"/>
  <c r="BT135" i="1"/>
  <c r="BB135" i="1"/>
  <c r="BD135" i="1"/>
  <c r="BJ135" i="1"/>
  <c r="BL135" i="1"/>
  <c r="BF138" i="1"/>
  <c r="BN138" i="1"/>
  <c r="BG138" i="1"/>
  <c r="BO138" i="1"/>
  <c r="AZ138" i="1"/>
  <c r="BH138" i="1"/>
  <c r="BP138" i="1"/>
  <c r="BA138" i="1"/>
  <c r="BI138" i="1"/>
  <c r="BQ138" i="1"/>
  <c r="BB138" i="1"/>
  <c r="BJ138" i="1"/>
  <c r="BR138" i="1"/>
  <c r="BD138" i="1"/>
  <c r="BL138" i="1"/>
  <c r="BT138" i="1"/>
  <c r="BS138" i="1"/>
  <c r="BC138" i="1"/>
  <c r="BE138" i="1"/>
  <c r="BK138" i="1"/>
  <c r="BM138" i="1"/>
  <c r="BG200" i="1"/>
  <c r="BO200" i="1"/>
  <c r="BS200" i="1"/>
  <c r="AZ200" i="1"/>
  <c r="BH200" i="1"/>
  <c r="BP200" i="1"/>
  <c r="BN200" i="1"/>
  <c r="BA200" i="1"/>
  <c r="BI200" i="1"/>
  <c r="BQ200" i="1"/>
  <c r="BB200" i="1"/>
  <c r="BJ200" i="1"/>
  <c r="BR200" i="1"/>
  <c r="BK200" i="1"/>
  <c r="BC200" i="1"/>
  <c r="BD200" i="1"/>
  <c r="BL200" i="1"/>
  <c r="BT200" i="1"/>
  <c r="BF200" i="1"/>
  <c r="BE200" i="1"/>
  <c r="BM200" i="1"/>
  <c r="CM207" i="1"/>
  <c r="AZ19" i="1"/>
  <c r="BR19" i="1"/>
  <c r="AZ7" i="1"/>
  <c r="BR7" i="1"/>
  <c r="AZ20" i="1"/>
  <c r="BR20" i="1"/>
  <c r="AZ18" i="1"/>
  <c r="BR18" i="1"/>
  <c r="AZ9" i="1"/>
  <c r="BR9" i="1"/>
  <c r="AZ17" i="1"/>
  <c r="BR17" i="1"/>
  <c r="AZ5" i="1"/>
  <c r="BR5" i="1"/>
  <c r="AZ12" i="1"/>
  <c r="BR12" i="1"/>
  <c r="AZ4" i="1"/>
  <c r="BR4" i="1"/>
  <c r="AZ8" i="1"/>
  <c r="BR8" i="1"/>
  <c r="AZ16" i="1"/>
  <c r="BR16" i="1"/>
  <c r="AZ13" i="1"/>
  <c r="BR13" i="1"/>
  <c r="AZ21" i="1"/>
  <c r="BR21" i="1"/>
  <c r="AZ15" i="1"/>
  <c r="BR15" i="1"/>
  <c r="AZ11" i="1"/>
  <c r="BR11" i="1"/>
  <c r="AZ14" i="1"/>
  <c r="BR14" i="1"/>
  <c r="AZ10" i="1"/>
  <c r="BR10" i="1"/>
  <c r="AZ6" i="1"/>
  <c r="BR6" i="1"/>
  <c r="AZ3" i="1"/>
  <c r="BB51" i="1"/>
  <c r="BP51" i="1"/>
  <c r="BL51" i="1"/>
  <c r="BT51" i="1"/>
  <c r="BN51" i="1"/>
  <c r="BF51" i="1"/>
  <c r="BC51" i="1"/>
  <c r="BI51" i="1"/>
  <c r="BA51" i="1"/>
  <c r="BE51" i="1"/>
  <c r="AZ51" i="1"/>
  <c r="BH51" i="1"/>
  <c r="BS51" i="1"/>
  <c r="BJ51" i="1"/>
  <c r="BG51" i="1"/>
  <c r="BK51" i="1"/>
  <c r="BD51" i="1"/>
  <c r="BQ51" i="1"/>
  <c r="BM51" i="1"/>
  <c r="BO51" i="1"/>
  <c r="CF6" i="1"/>
  <c r="CE6" i="1"/>
  <c r="CL6" i="1"/>
  <c r="CC6" i="1"/>
  <c r="BV6" i="1"/>
  <c r="CA6" i="1"/>
  <c r="BY6" i="1"/>
  <c r="CI6" i="1"/>
  <c r="BX6" i="1"/>
  <c r="CJ6" i="1"/>
  <c r="CH6" i="1"/>
  <c r="BU6" i="1"/>
  <c r="CN6" i="1"/>
  <c r="CD6" i="1"/>
  <c r="CK6" i="1"/>
  <c r="BZ6" i="1"/>
  <c r="CB6" i="1"/>
  <c r="CO6" i="1"/>
  <c r="CG6" i="1"/>
  <c r="BW6" i="1"/>
  <c r="CA55" i="1"/>
  <c r="CH55" i="1"/>
  <c r="BU55" i="1"/>
  <c r="CO55" i="1"/>
  <c r="BY55" i="1"/>
  <c r="CK55" i="1"/>
  <c r="CE55" i="1"/>
  <c r="CC55" i="1"/>
  <c r="BW55" i="1"/>
  <c r="CN55" i="1"/>
  <c r="BZ55" i="1"/>
  <c r="CI55" i="1"/>
  <c r="BV55" i="1"/>
  <c r="CJ55" i="1"/>
  <c r="CD55" i="1"/>
  <c r="CB55" i="1"/>
  <c r="CG55" i="1"/>
  <c r="BX55" i="1"/>
  <c r="CL55" i="1"/>
  <c r="CF55" i="1"/>
  <c r="CE142" i="1"/>
  <c r="BV142" i="1"/>
  <c r="CN142" i="1"/>
  <c r="BZ142" i="1"/>
  <c r="CB142" i="1"/>
  <c r="CL142" i="1"/>
  <c r="CJ142" i="1"/>
  <c r="BY142" i="1"/>
  <c r="CI142" i="1"/>
  <c r="CH142" i="1"/>
  <c r="CC142" i="1"/>
  <c r="CO142" i="1"/>
  <c r="CA142" i="1"/>
  <c r="CD142" i="1"/>
  <c r="CF142" i="1"/>
  <c r="CG142" i="1"/>
  <c r="BW142" i="1"/>
  <c r="BU142" i="1"/>
  <c r="CK142" i="1"/>
  <c r="BX142" i="1"/>
  <c r="CK69" i="1"/>
  <c r="CC69" i="1"/>
  <c r="BV69" i="1"/>
  <c r="BX69" i="1"/>
  <c r="CN69" i="1"/>
  <c r="CB69" i="1"/>
  <c r="CL69" i="1"/>
  <c r="CH69" i="1"/>
  <c r="CD69" i="1"/>
  <c r="CO69" i="1"/>
  <c r="CF69" i="1"/>
  <c r="BZ69" i="1"/>
  <c r="BU69" i="1"/>
  <c r="CE69" i="1"/>
  <c r="CI69" i="1"/>
  <c r="CA69" i="1"/>
  <c r="CG69" i="1"/>
  <c r="BW69" i="1"/>
  <c r="BY69" i="1"/>
  <c r="CJ69" i="1"/>
  <c r="BU184" i="1"/>
  <c r="CF184" i="1"/>
  <c r="BX184" i="1"/>
  <c r="CJ184" i="1"/>
  <c r="CL184" i="1"/>
  <c r="CK184" i="1"/>
  <c r="BV184" i="1"/>
  <c r="CC184" i="1"/>
  <c r="CG184" i="1"/>
  <c r="CD184" i="1"/>
  <c r="BZ184" i="1"/>
  <c r="CE184" i="1"/>
  <c r="BY184" i="1"/>
  <c r="CI184" i="1"/>
  <c r="CH184" i="1"/>
  <c r="BW184" i="1"/>
  <c r="CN184" i="1"/>
  <c r="CB184" i="1"/>
  <c r="CO184" i="1"/>
  <c r="CA184" i="1"/>
  <c r="CJ122" i="1"/>
  <c r="BW122" i="1"/>
  <c r="CI122" i="1"/>
  <c r="CH122" i="1"/>
  <c r="CE122" i="1"/>
  <c r="CO122" i="1"/>
  <c r="CC122" i="1"/>
  <c r="CN122" i="1"/>
  <c r="CK122" i="1"/>
  <c r="CA122" i="1"/>
  <c r="BV122" i="1"/>
  <c r="CF122" i="1"/>
  <c r="BX122" i="1"/>
  <c r="CL122" i="1"/>
  <c r="CG122" i="1"/>
  <c r="BZ122" i="1"/>
  <c r="BU122" i="1"/>
  <c r="CD122" i="1"/>
  <c r="BY122" i="1"/>
  <c r="CB122" i="1"/>
  <c r="CG185" i="1"/>
  <c r="CL185" i="1"/>
  <c r="CD185" i="1"/>
  <c r="CA185" i="1"/>
  <c r="BU185" i="1"/>
  <c r="CF185" i="1"/>
  <c r="BX185" i="1"/>
  <c r="CJ185" i="1"/>
  <c r="CB185" i="1"/>
  <c r="CI185" i="1"/>
  <c r="CE185" i="1"/>
  <c r="CO185" i="1"/>
  <c r="CH185" i="1"/>
  <c r="CK185" i="1"/>
  <c r="BZ185" i="1"/>
  <c r="BW185" i="1"/>
  <c r="CN185" i="1"/>
  <c r="CC185" i="1"/>
  <c r="BY185" i="1"/>
  <c r="BV185" i="1"/>
  <c r="CI52" i="1"/>
  <c r="CK52" i="1"/>
  <c r="CH52" i="1"/>
  <c r="CC52" i="1"/>
  <c r="BW52" i="1"/>
  <c r="BZ52" i="1"/>
  <c r="CN52" i="1"/>
  <c r="BY52" i="1"/>
  <c r="CJ52" i="1"/>
  <c r="CF52" i="1"/>
  <c r="BX52" i="1"/>
  <c r="CL52" i="1"/>
  <c r="CE52" i="1"/>
  <c r="BU52" i="1"/>
  <c r="CA52" i="1"/>
  <c r="CG52" i="1"/>
  <c r="CO52" i="1"/>
  <c r="CB52" i="1"/>
  <c r="BV52" i="1"/>
  <c r="CD52" i="1"/>
  <c r="CH100" i="1"/>
  <c r="CN100" i="1"/>
  <c r="CB100" i="1"/>
  <c r="CI100" i="1"/>
  <c r="CG100" i="1"/>
  <c r="CC100" i="1"/>
  <c r="CO100" i="1"/>
  <c r="CJ100" i="1"/>
  <c r="BY100" i="1"/>
  <c r="CF100" i="1"/>
  <c r="BX100" i="1"/>
  <c r="CL100" i="1"/>
  <c r="CD100" i="1"/>
  <c r="BU100" i="1"/>
  <c r="CK100" i="1"/>
  <c r="BW100" i="1"/>
  <c r="CE100" i="1"/>
  <c r="BZ100" i="1"/>
  <c r="BV100" i="1"/>
  <c r="CA100" i="1"/>
  <c r="BK113" i="1"/>
  <c r="BB113" i="1"/>
  <c r="BT113" i="1"/>
  <c r="BL113" i="1"/>
  <c r="BS113" i="1"/>
  <c r="BC113" i="1"/>
  <c r="BO113" i="1"/>
  <c r="BH113" i="1"/>
  <c r="BI113" i="1"/>
  <c r="BJ113" i="1"/>
  <c r="BN113" i="1"/>
  <c r="BQ113" i="1"/>
  <c r="AZ113" i="1"/>
  <c r="BD113" i="1"/>
  <c r="BF113" i="1"/>
  <c r="BG113" i="1"/>
  <c r="BP113" i="1"/>
  <c r="BM113" i="1"/>
  <c r="BE113" i="1"/>
  <c r="BA113" i="1"/>
  <c r="BS54" i="1"/>
  <c r="BG54" i="1"/>
  <c r="BN54" i="1"/>
  <c r="BC54" i="1"/>
  <c r="BI54" i="1"/>
  <c r="BB54" i="1"/>
  <c r="BM54" i="1"/>
  <c r="BO54" i="1"/>
  <c r="BE54" i="1"/>
  <c r="BD54" i="1"/>
  <c r="BP54" i="1"/>
  <c r="BT54" i="1"/>
  <c r="AZ54" i="1"/>
  <c r="BQ54" i="1"/>
  <c r="BJ54" i="1"/>
  <c r="BA54" i="1"/>
  <c r="BK54" i="1"/>
  <c r="BF54" i="1"/>
  <c r="BL54" i="1"/>
  <c r="BH54" i="1"/>
  <c r="AZ70" i="1"/>
  <c r="BA70" i="1"/>
  <c r="BM70" i="1"/>
  <c r="BH70" i="1"/>
  <c r="BJ70" i="1"/>
  <c r="BB70" i="1"/>
  <c r="BL70" i="1"/>
  <c r="BS70" i="1"/>
  <c r="BQ70" i="1"/>
  <c r="BI70" i="1"/>
  <c r="BN70" i="1"/>
  <c r="BP70" i="1"/>
  <c r="BC70" i="1"/>
  <c r="BF70" i="1"/>
  <c r="BK70" i="1"/>
  <c r="BT70" i="1"/>
  <c r="BG70" i="1"/>
  <c r="BE70" i="1"/>
  <c r="BD70" i="1"/>
  <c r="BO70" i="1"/>
  <c r="CE16" i="1"/>
  <c r="BX16" i="1"/>
  <c r="CI16" i="1"/>
  <c r="CF16" i="1"/>
  <c r="CJ16" i="1"/>
  <c r="CK16" i="1"/>
  <c r="CA16" i="1"/>
  <c r="CO16" i="1"/>
  <c r="CN16" i="1"/>
  <c r="CB16" i="1"/>
  <c r="BU16" i="1"/>
  <c r="CG16" i="1"/>
  <c r="BY16" i="1"/>
  <c r="CD16" i="1"/>
  <c r="CC16" i="1"/>
  <c r="CL16" i="1"/>
  <c r="CH16" i="1"/>
  <c r="BW16" i="1"/>
  <c r="BV16" i="1"/>
  <c r="BZ16" i="1"/>
  <c r="BC11" i="1"/>
  <c r="BB11" i="1"/>
  <c r="BK11" i="1"/>
  <c r="BS11" i="1"/>
  <c r="BQ11" i="1"/>
  <c r="BL11" i="1"/>
  <c r="BJ11" i="1"/>
  <c r="BM11" i="1"/>
  <c r="BH11" i="1"/>
  <c r="BF11" i="1"/>
  <c r="BE11" i="1"/>
  <c r="BA11" i="1"/>
  <c r="BN11" i="1"/>
  <c r="BO11" i="1"/>
  <c r="BP11" i="1"/>
  <c r="BG11" i="1"/>
  <c r="BI11" i="1"/>
  <c r="BT11" i="1"/>
  <c r="BD11" i="1"/>
  <c r="BQ67" i="1"/>
  <c r="BS67" i="1"/>
  <c r="BH67" i="1"/>
  <c r="BM67" i="1"/>
  <c r="BF67" i="1"/>
  <c r="BP67" i="1"/>
  <c r="BE67" i="1"/>
  <c r="BK67" i="1"/>
  <c r="BA67" i="1"/>
  <c r="BO67" i="1"/>
  <c r="BB67" i="1"/>
  <c r="BG67" i="1"/>
  <c r="BN67" i="1"/>
  <c r="BI67" i="1"/>
  <c r="BJ67" i="1"/>
  <c r="BL67" i="1"/>
  <c r="BT67" i="1"/>
  <c r="BC67" i="1"/>
  <c r="AZ67" i="1"/>
  <c r="BD67" i="1"/>
  <c r="BB86" i="1"/>
  <c r="BJ86" i="1"/>
  <c r="BK86" i="1"/>
  <c r="BM86" i="1"/>
  <c r="BL86" i="1"/>
  <c r="BQ86" i="1"/>
  <c r="BG86" i="1"/>
  <c r="BS86" i="1"/>
  <c r="BP86" i="1"/>
  <c r="BO86" i="1"/>
  <c r="BI86" i="1"/>
  <c r="BD86" i="1"/>
  <c r="BH86" i="1"/>
  <c r="AZ86" i="1"/>
  <c r="BN86" i="1"/>
  <c r="BE86" i="1"/>
  <c r="BC86" i="1"/>
  <c r="BF86" i="1"/>
  <c r="BT86" i="1"/>
  <c r="BA86" i="1"/>
  <c r="CC33" i="1"/>
  <c r="BY33" i="1"/>
  <c r="CD33" i="1"/>
  <c r="BX33" i="1"/>
  <c r="CK33" i="1"/>
  <c r="BU33" i="1"/>
  <c r="CA33" i="1"/>
  <c r="CN33" i="1"/>
  <c r="BV33" i="1"/>
  <c r="CF33" i="1"/>
  <c r="CI33" i="1"/>
  <c r="CO33" i="1"/>
  <c r="CB33" i="1"/>
  <c r="CJ33" i="1"/>
  <c r="CG33" i="1"/>
  <c r="BW33" i="1"/>
  <c r="CL33" i="1"/>
  <c r="CH33" i="1"/>
  <c r="BZ33" i="1"/>
  <c r="CE33" i="1"/>
  <c r="CI146" i="1"/>
  <c r="CE146" i="1"/>
  <c r="CD146" i="1"/>
  <c r="CN146" i="1"/>
  <c r="CK146" i="1"/>
  <c r="CC146" i="1"/>
  <c r="BU146" i="1"/>
  <c r="CF146" i="1"/>
  <c r="BW146" i="1"/>
  <c r="CB146" i="1"/>
  <c r="CL146" i="1"/>
  <c r="CJ146" i="1"/>
  <c r="CG146" i="1"/>
  <c r="BY146" i="1"/>
  <c r="BV146" i="1"/>
  <c r="CO146" i="1"/>
  <c r="BZ146" i="1"/>
  <c r="CH146" i="1"/>
  <c r="BX146" i="1"/>
  <c r="CA146" i="1"/>
  <c r="CF83" i="1"/>
  <c r="BX83" i="1"/>
  <c r="CB83" i="1"/>
  <c r="CL83" i="1"/>
  <c r="CA83" i="1"/>
  <c r="CJ83" i="1"/>
  <c r="CI83" i="1"/>
  <c r="CE83" i="1"/>
  <c r="BU83" i="1"/>
  <c r="BY83" i="1"/>
  <c r="BZ83" i="1"/>
  <c r="CH83" i="1"/>
  <c r="CC83" i="1"/>
  <c r="CG83" i="1"/>
  <c r="CN83" i="1"/>
  <c r="CO83" i="1"/>
  <c r="BW83" i="1"/>
  <c r="CK83" i="1"/>
  <c r="CD83" i="1"/>
  <c r="BV83" i="1"/>
  <c r="CN164" i="1"/>
  <c r="BZ164" i="1"/>
  <c r="CB164" i="1"/>
  <c r="CG164" i="1"/>
  <c r="CL164" i="1"/>
  <c r="CI164" i="1"/>
  <c r="BW164" i="1"/>
  <c r="CE164" i="1"/>
  <c r="BY164" i="1"/>
  <c r="CD164" i="1"/>
  <c r="BV164" i="1"/>
  <c r="CO164" i="1"/>
  <c r="CJ164" i="1"/>
  <c r="BU164" i="1"/>
  <c r="CH164" i="1"/>
  <c r="CF164" i="1"/>
  <c r="CK164" i="1"/>
  <c r="BX164" i="1"/>
  <c r="CA164" i="1"/>
  <c r="CC164" i="1"/>
  <c r="BU129" i="1"/>
  <c r="CO129" i="1"/>
  <c r="CE129" i="1"/>
  <c r="CJ129" i="1"/>
  <c r="CI129" i="1"/>
  <c r="BW129" i="1"/>
  <c r="BY129" i="1"/>
  <c r="CC129" i="1"/>
  <c r="CA129" i="1"/>
  <c r="CD129" i="1"/>
  <c r="CH129" i="1"/>
  <c r="CL129" i="1"/>
  <c r="BZ129" i="1"/>
  <c r="CB129" i="1"/>
  <c r="BV129" i="1"/>
  <c r="CG129" i="1"/>
  <c r="CN129" i="1"/>
  <c r="CF129" i="1"/>
  <c r="BX129" i="1"/>
  <c r="CK129" i="1"/>
  <c r="BZ7" i="1"/>
  <c r="CN7" i="1"/>
  <c r="CJ7" i="1"/>
  <c r="BV7" i="1"/>
  <c r="CH7" i="1"/>
  <c r="CE7" i="1"/>
  <c r="CF7" i="1"/>
  <c r="CG7" i="1"/>
  <c r="CA7" i="1"/>
  <c r="CK7" i="1"/>
  <c r="BX7" i="1"/>
  <c r="CO7" i="1"/>
  <c r="CC7" i="1"/>
  <c r="CD7" i="1"/>
  <c r="CI7" i="1"/>
  <c r="CB7" i="1"/>
  <c r="BW7" i="1"/>
  <c r="BU7" i="1"/>
  <c r="CL7" i="1"/>
  <c r="BY7" i="1"/>
  <c r="BI38" i="1"/>
  <c r="BH38" i="1"/>
  <c r="BF38" i="1"/>
  <c r="BJ38" i="1"/>
  <c r="BL38" i="1"/>
  <c r="BK38" i="1"/>
  <c r="BQ38" i="1"/>
  <c r="BT38" i="1"/>
  <c r="BO38" i="1"/>
  <c r="BM38" i="1"/>
  <c r="BD38" i="1"/>
  <c r="BC38" i="1"/>
  <c r="BB38" i="1"/>
  <c r="BP38" i="1"/>
  <c r="BA38" i="1"/>
  <c r="BG38" i="1"/>
  <c r="BE38" i="1"/>
  <c r="BS38" i="1"/>
  <c r="AZ38" i="1"/>
  <c r="BN38" i="1"/>
  <c r="BC115" i="1"/>
  <c r="BE115" i="1"/>
  <c r="BJ115" i="1"/>
  <c r="BP115" i="1"/>
  <c r="BM115" i="1"/>
  <c r="BQ115" i="1"/>
  <c r="BO115" i="1"/>
  <c r="AZ115" i="1"/>
  <c r="BA115" i="1"/>
  <c r="BS115" i="1"/>
  <c r="BL115" i="1"/>
  <c r="BD115" i="1"/>
  <c r="BG115" i="1"/>
  <c r="BT115" i="1"/>
  <c r="BN115" i="1"/>
  <c r="BH115" i="1"/>
  <c r="BF115" i="1"/>
  <c r="BK115" i="1"/>
  <c r="BI115" i="1"/>
  <c r="BB115" i="1"/>
  <c r="CI162" i="1"/>
  <c r="CO162" i="1"/>
  <c r="BX162" i="1"/>
  <c r="CL162" i="1"/>
  <c r="CB162" i="1"/>
  <c r="CH162" i="1"/>
  <c r="BU162" i="1"/>
  <c r="CN162" i="1"/>
  <c r="CJ162" i="1"/>
  <c r="CA162" i="1"/>
  <c r="CF162" i="1"/>
  <c r="CG162" i="1"/>
  <c r="CK162" i="1"/>
  <c r="CE162" i="1"/>
  <c r="CD162" i="1"/>
  <c r="BW162" i="1"/>
  <c r="BY162" i="1"/>
  <c r="CC162" i="1"/>
  <c r="BZ162" i="1"/>
  <c r="BV162" i="1"/>
  <c r="CE200" i="1"/>
  <c r="BU200" i="1"/>
  <c r="CL200" i="1"/>
  <c r="CG200" i="1"/>
  <c r="BZ200" i="1"/>
  <c r="CJ200" i="1"/>
  <c r="CI200" i="1"/>
  <c r="BY200" i="1"/>
  <c r="CO200" i="1"/>
  <c r="CA200" i="1"/>
  <c r="CD200" i="1"/>
  <c r="CN200" i="1"/>
  <c r="CF200" i="1"/>
  <c r="CB200" i="1"/>
  <c r="CK200" i="1"/>
  <c r="CH200" i="1"/>
  <c r="CC200" i="1"/>
  <c r="BX200" i="1"/>
  <c r="BW200" i="1"/>
  <c r="BV200" i="1"/>
  <c r="CG191" i="1"/>
  <c r="CN191" i="1"/>
  <c r="CK191" i="1"/>
  <c r="CB191" i="1"/>
  <c r="CD191" i="1"/>
  <c r="BX191" i="1"/>
  <c r="BV191" i="1"/>
  <c r="CA191" i="1"/>
  <c r="CL191" i="1"/>
  <c r="CI191" i="1"/>
  <c r="CJ191" i="1"/>
  <c r="CH191" i="1"/>
  <c r="CE191" i="1"/>
  <c r="BY191" i="1"/>
  <c r="CF191" i="1"/>
  <c r="BZ191" i="1"/>
  <c r="CO191" i="1"/>
  <c r="BW191" i="1"/>
  <c r="CC191" i="1"/>
  <c r="BU191" i="1"/>
  <c r="BW43" i="1"/>
  <c r="CJ43" i="1"/>
  <c r="CI43" i="1"/>
  <c r="BY43" i="1"/>
  <c r="CL43" i="1"/>
  <c r="CK43" i="1"/>
  <c r="CH43" i="1"/>
  <c r="CA43" i="1"/>
  <c r="CF43" i="1"/>
  <c r="BV43" i="1"/>
  <c r="CB43" i="1"/>
  <c r="CO43" i="1"/>
  <c r="CG43" i="1"/>
  <c r="BU43" i="1"/>
  <c r="BZ43" i="1"/>
  <c r="CE43" i="1"/>
  <c r="CN43" i="1"/>
  <c r="BX43" i="1"/>
  <c r="CD43" i="1"/>
  <c r="CC43" i="1"/>
  <c r="CO85" i="1"/>
  <c r="CE85" i="1"/>
  <c r="BW85" i="1"/>
  <c r="BZ85" i="1"/>
  <c r="CN85" i="1"/>
  <c r="CL85" i="1"/>
  <c r="CJ85" i="1"/>
  <c r="BU85" i="1"/>
  <c r="CK85" i="1"/>
  <c r="BY85" i="1"/>
  <c r="BV85" i="1"/>
  <c r="CH85" i="1"/>
  <c r="CF85" i="1"/>
  <c r="CA85" i="1"/>
  <c r="BX85" i="1"/>
  <c r="CD85" i="1"/>
  <c r="CG85" i="1"/>
  <c r="CC85" i="1"/>
  <c r="CB85" i="1"/>
  <c r="CI85" i="1"/>
  <c r="CJ153" i="1"/>
  <c r="BW153" i="1"/>
  <c r="CB153" i="1"/>
  <c r="CO153" i="1"/>
  <c r="CI153" i="1"/>
  <c r="CG153" i="1"/>
  <c r="CA153" i="1"/>
  <c r="CN153" i="1"/>
  <c r="CF153" i="1"/>
  <c r="CE153" i="1"/>
  <c r="CH153" i="1"/>
  <c r="CD153" i="1"/>
  <c r="BZ153" i="1"/>
  <c r="CL153" i="1"/>
  <c r="BV153" i="1"/>
  <c r="BY153" i="1"/>
  <c r="CC153" i="1"/>
  <c r="CK153" i="1"/>
  <c r="BU153" i="1"/>
  <c r="BX153" i="1"/>
  <c r="CD103" i="1"/>
  <c r="CO103" i="1"/>
  <c r="CF103" i="1"/>
  <c r="BV103" i="1"/>
  <c r="CI103" i="1"/>
  <c r="CK103" i="1"/>
  <c r="BZ103" i="1"/>
  <c r="BU103" i="1"/>
  <c r="BY103" i="1"/>
  <c r="CA103" i="1"/>
  <c r="CC103" i="1"/>
  <c r="CH103" i="1"/>
  <c r="CB103" i="1"/>
  <c r="CE103" i="1"/>
  <c r="BX103" i="1"/>
  <c r="CJ103" i="1"/>
  <c r="CG103" i="1"/>
  <c r="CL103" i="1"/>
  <c r="CN103" i="1"/>
  <c r="BW103" i="1"/>
  <c r="BH28" i="1"/>
  <c r="BP28" i="1"/>
  <c r="BG28" i="1"/>
  <c r="BD28" i="1"/>
  <c r="BA28" i="1"/>
  <c r="BK28" i="1"/>
  <c r="BQ28" i="1"/>
  <c r="BO28" i="1"/>
  <c r="BT28" i="1"/>
  <c r="BN28" i="1"/>
  <c r="BM28" i="1"/>
  <c r="BJ28" i="1"/>
  <c r="BL28" i="1"/>
  <c r="BI28" i="1"/>
  <c r="BS28" i="1"/>
  <c r="BB28" i="1"/>
  <c r="BF28" i="1"/>
  <c r="AZ28" i="1"/>
  <c r="BE28" i="1"/>
  <c r="BC28" i="1"/>
  <c r="BC108" i="1"/>
  <c r="BP108" i="1"/>
  <c r="BH108" i="1"/>
  <c r="BT108" i="1"/>
  <c r="BO108" i="1"/>
  <c r="BG108" i="1"/>
  <c r="BI108" i="1"/>
  <c r="BA108" i="1"/>
  <c r="BM108" i="1"/>
  <c r="BE108" i="1"/>
  <c r="BN108" i="1"/>
  <c r="BD108" i="1"/>
  <c r="AZ108" i="1"/>
  <c r="BS108" i="1"/>
  <c r="BL108" i="1"/>
  <c r="BK108" i="1"/>
  <c r="BQ108" i="1"/>
  <c r="BJ108" i="1"/>
  <c r="BB108" i="1"/>
  <c r="BF108" i="1"/>
  <c r="BH25" i="1"/>
  <c r="BL25" i="1"/>
  <c r="BM25" i="1"/>
  <c r="BK25" i="1"/>
  <c r="BF25" i="1"/>
  <c r="BA25" i="1"/>
  <c r="BS25" i="1"/>
  <c r="BT25" i="1"/>
  <c r="BO25" i="1"/>
  <c r="BE25" i="1"/>
  <c r="BB25" i="1"/>
  <c r="AZ25" i="1"/>
  <c r="BG25" i="1"/>
  <c r="BI25" i="1"/>
  <c r="BD25" i="1"/>
  <c r="BC25" i="1"/>
  <c r="BQ25" i="1"/>
  <c r="BN25" i="1"/>
  <c r="BP25" i="1"/>
  <c r="BJ25" i="1"/>
  <c r="CG5" i="1"/>
  <c r="CO5" i="1"/>
  <c r="BW5" i="1"/>
  <c r="BZ5" i="1"/>
  <c r="CN5" i="1"/>
  <c r="CH5" i="1"/>
  <c r="CK5" i="1"/>
  <c r="CC5" i="1"/>
  <c r="BX5" i="1"/>
  <c r="CI5" i="1"/>
  <c r="CF5" i="1"/>
  <c r="CA5" i="1"/>
  <c r="CD5" i="1"/>
  <c r="CJ5" i="1"/>
  <c r="BU5" i="1"/>
  <c r="CL5" i="1"/>
  <c r="BY5" i="1"/>
  <c r="CE5" i="1"/>
  <c r="CB5" i="1"/>
  <c r="BV5" i="1"/>
  <c r="BW34" i="1"/>
  <c r="CC34" i="1"/>
  <c r="BY34" i="1"/>
  <c r="CN34" i="1"/>
  <c r="CF34" i="1"/>
  <c r="BU34" i="1"/>
  <c r="CJ34" i="1"/>
  <c r="CH34" i="1"/>
  <c r="CG34" i="1"/>
  <c r="BV34" i="1"/>
  <c r="CE34" i="1"/>
  <c r="CL34" i="1"/>
  <c r="CA34" i="1"/>
  <c r="CI34" i="1"/>
  <c r="CK34" i="1"/>
  <c r="CB34" i="1"/>
  <c r="CO34" i="1"/>
  <c r="BX34" i="1"/>
  <c r="CD34" i="1"/>
  <c r="BZ34" i="1"/>
  <c r="CN64" i="1"/>
  <c r="CF64" i="1"/>
  <c r="CK64" i="1"/>
  <c r="CI64" i="1"/>
  <c r="BX64" i="1"/>
  <c r="CC64" i="1"/>
  <c r="CJ64" i="1"/>
  <c r="CE64" i="1"/>
  <c r="CL64" i="1"/>
  <c r="BZ64" i="1"/>
  <c r="CA64" i="1"/>
  <c r="CO64" i="1"/>
  <c r="BY64" i="1"/>
  <c r="CB64" i="1"/>
  <c r="BW64" i="1"/>
  <c r="CD64" i="1"/>
  <c r="BV64" i="1"/>
  <c r="BU64" i="1"/>
  <c r="CH64" i="1"/>
  <c r="CG64" i="1"/>
  <c r="BN104" i="1"/>
  <c r="BM104" i="1"/>
  <c r="BA104" i="1"/>
  <c r="BP104" i="1"/>
  <c r="BI104" i="1"/>
  <c r="BS104" i="1"/>
  <c r="BL104" i="1"/>
  <c r="BQ104" i="1"/>
  <c r="AZ104" i="1"/>
  <c r="BG104" i="1"/>
  <c r="BF104" i="1"/>
  <c r="BK104" i="1"/>
  <c r="BC104" i="1"/>
  <c r="BH104" i="1"/>
  <c r="BT104" i="1"/>
  <c r="BD104" i="1"/>
  <c r="BE104" i="1"/>
  <c r="BO104" i="1"/>
  <c r="BB104" i="1"/>
  <c r="BJ104" i="1"/>
  <c r="BU150" i="1"/>
  <c r="BX150" i="1"/>
  <c r="CC150" i="1"/>
  <c r="BV150" i="1"/>
  <c r="CD150" i="1"/>
  <c r="CJ150" i="1"/>
  <c r="BY150" i="1"/>
  <c r="CK150" i="1"/>
  <c r="CE150" i="1"/>
  <c r="BW150" i="1"/>
  <c r="CL150" i="1"/>
  <c r="CI150" i="1"/>
  <c r="CF150" i="1"/>
  <c r="CB150" i="1"/>
  <c r="CN150" i="1"/>
  <c r="CG150" i="1"/>
  <c r="CO150" i="1"/>
  <c r="CA150" i="1"/>
  <c r="BZ150" i="1"/>
  <c r="CH150" i="1"/>
  <c r="CE89" i="1"/>
  <c r="CB89" i="1"/>
  <c r="CA89" i="1"/>
  <c r="CG89" i="1"/>
  <c r="BW89" i="1"/>
  <c r="BV89" i="1"/>
  <c r="BZ89" i="1"/>
  <c r="CL89" i="1"/>
  <c r="CD89" i="1"/>
  <c r="CC89" i="1"/>
  <c r="CI89" i="1"/>
  <c r="CJ89" i="1"/>
  <c r="CH89" i="1"/>
  <c r="CO89" i="1"/>
  <c r="CN89" i="1"/>
  <c r="BU89" i="1"/>
  <c r="CK89" i="1"/>
  <c r="CF89" i="1"/>
  <c r="BX89" i="1"/>
  <c r="BY89" i="1"/>
  <c r="CO61" i="1"/>
  <c r="BX61" i="1"/>
  <c r="CE61" i="1"/>
  <c r="CB61" i="1"/>
  <c r="BU61" i="1"/>
  <c r="CJ61" i="1"/>
  <c r="CI61" i="1"/>
  <c r="CG61" i="1"/>
  <c r="BY61" i="1"/>
  <c r="BV61" i="1"/>
  <c r="CC61" i="1"/>
  <c r="CN61" i="1"/>
  <c r="CL61" i="1"/>
  <c r="CK61" i="1"/>
  <c r="CH61" i="1"/>
  <c r="BZ61" i="1"/>
  <c r="CA61" i="1"/>
  <c r="CF61" i="1"/>
  <c r="BW61" i="1"/>
  <c r="CD61" i="1"/>
  <c r="CA141" i="1"/>
  <c r="BZ141" i="1"/>
  <c r="CD141" i="1"/>
  <c r="CC141" i="1"/>
  <c r="BX141" i="1"/>
  <c r="CG141" i="1"/>
  <c r="CH141" i="1"/>
  <c r="BU141" i="1"/>
  <c r="BY141" i="1"/>
  <c r="CO141" i="1"/>
  <c r="CN141" i="1"/>
  <c r="CL141" i="1"/>
  <c r="CF141" i="1"/>
  <c r="CJ141" i="1"/>
  <c r="CI141" i="1"/>
  <c r="BV141" i="1"/>
  <c r="CB141" i="1"/>
  <c r="CK141" i="1"/>
  <c r="BW141" i="1"/>
  <c r="CE141" i="1"/>
  <c r="BO43" i="1"/>
  <c r="BL43" i="1"/>
  <c r="BI43" i="1"/>
  <c r="BT43" i="1"/>
  <c r="AZ43" i="1"/>
  <c r="BP43" i="1"/>
  <c r="BK43" i="1"/>
  <c r="BG43" i="1"/>
  <c r="BS43" i="1"/>
  <c r="BQ43" i="1"/>
  <c r="BA43" i="1"/>
  <c r="BH43" i="1"/>
  <c r="BN43" i="1"/>
  <c r="BF43" i="1"/>
  <c r="BD43" i="1"/>
  <c r="BM43" i="1"/>
  <c r="BC43" i="1"/>
  <c r="BJ43" i="1"/>
  <c r="BE43" i="1"/>
  <c r="BB43" i="1"/>
  <c r="BG107" i="1"/>
  <c r="BQ107" i="1"/>
  <c r="BB107" i="1"/>
  <c r="BP107" i="1"/>
  <c r="BJ107" i="1"/>
  <c r="BL107" i="1"/>
  <c r="BK107" i="1"/>
  <c r="BM107" i="1"/>
  <c r="BO107" i="1"/>
  <c r="BD107" i="1"/>
  <c r="BI107" i="1"/>
  <c r="AZ107" i="1"/>
  <c r="BT107" i="1"/>
  <c r="BC107" i="1"/>
  <c r="BS107" i="1"/>
  <c r="BE107" i="1"/>
  <c r="BN107" i="1"/>
  <c r="BA107" i="1"/>
  <c r="BF107" i="1"/>
  <c r="BH107" i="1"/>
  <c r="CB9" i="1"/>
  <c r="CL9" i="1"/>
  <c r="BZ9" i="1"/>
  <c r="CA9" i="1"/>
  <c r="BY9" i="1"/>
  <c r="CD9" i="1"/>
  <c r="BW9" i="1"/>
  <c r="CF9" i="1"/>
  <c r="BU9" i="1"/>
  <c r="CE9" i="1"/>
  <c r="CH9" i="1"/>
  <c r="CG9" i="1"/>
  <c r="BX9" i="1"/>
  <c r="CN9" i="1"/>
  <c r="BV9" i="1"/>
  <c r="CO9" i="1"/>
  <c r="CI9" i="1"/>
  <c r="CK9" i="1"/>
  <c r="CC9" i="1"/>
  <c r="CJ9" i="1"/>
  <c r="BD99" i="1"/>
  <c r="BA99" i="1"/>
  <c r="BF99" i="1"/>
  <c r="BL99" i="1"/>
  <c r="BT99" i="1"/>
  <c r="BS99" i="1"/>
  <c r="AZ99" i="1"/>
  <c r="BO99" i="1"/>
  <c r="BE99" i="1"/>
  <c r="BM99" i="1"/>
  <c r="BK99" i="1"/>
  <c r="BJ99" i="1"/>
  <c r="BG99" i="1"/>
  <c r="BB99" i="1"/>
  <c r="BC99" i="1"/>
  <c r="BQ99" i="1"/>
  <c r="BP99" i="1"/>
  <c r="BN99" i="1"/>
  <c r="BH99" i="1"/>
  <c r="BI99" i="1"/>
  <c r="BQ55" i="1"/>
  <c r="BA55" i="1"/>
  <c r="BT55" i="1"/>
  <c r="BO55" i="1"/>
  <c r="BE55" i="1"/>
  <c r="BB55" i="1"/>
  <c r="BM55" i="1"/>
  <c r="BL55" i="1"/>
  <c r="BG55" i="1"/>
  <c r="BC55" i="1"/>
  <c r="BS55" i="1"/>
  <c r="BD55" i="1"/>
  <c r="BN55" i="1"/>
  <c r="BP55" i="1"/>
  <c r="BH55" i="1"/>
  <c r="BI55" i="1"/>
  <c r="AZ55" i="1"/>
  <c r="BK55" i="1"/>
  <c r="BF55" i="1"/>
  <c r="BJ55" i="1"/>
  <c r="BY128" i="1"/>
  <c r="CL128" i="1"/>
  <c r="BZ128" i="1"/>
  <c r="CI128" i="1"/>
  <c r="CE128" i="1"/>
  <c r="CG128" i="1"/>
  <c r="BW128" i="1"/>
  <c r="BV128" i="1"/>
  <c r="BU128" i="1"/>
  <c r="CH128" i="1"/>
  <c r="CF128" i="1"/>
  <c r="CN128" i="1"/>
  <c r="CJ128" i="1"/>
  <c r="CO128" i="1"/>
  <c r="CK128" i="1"/>
  <c r="CD128" i="1"/>
  <c r="CA128" i="1"/>
  <c r="CB128" i="1"/>
  <c r="BX128" i="1"/>
  <c r="CC128" i="1"/>
  <c r="CC62" i="1"/>
  <c r="CB62" i="1"/>
  <c r="CL62" i="1"/>
  <c r="CK62" i="1"/>
  <c r="BU62" i="1"/>
  <c r="BZ62" i="1"/>
  <c r="BY62" i="1"/>
  <c r="CJ62" i="1"/>
  <c r="CI62" i="1"/>
  <c r="CH62" i="1"/>
  <c r="BV62" i="1"/>
  <c r="CD62" i="1"/>
  <c r="BX62" i="1"/>
  <c r="CN62" i="1"/>
  <c r="CO62" i="1"/>
  <c r="CA62" i="1"/>
  <c r="CF62" i="1"/>
  <c r="CE62" i="1"/>
  <c r="BW62" i="1"/>
  <c r="CG62" i="1"/>
  <c r="BI37" i="1"/>
  <c r="BH37" i="1"/>
  <c r="BT37" i="1"/>
  <c r="BJ37" i="1"/>
  <c r="BQ37" i="1"/>
  <c r="BP37" i="1"/>
  <c r="AZ37" i="1"/>
  <c r="BC37" i="1"/>
  <c r="BN37" i="1"/>
  <c r="BS37" i="1"/>
  <c r="BM37" i="1"/>
  <c r="BF37" i="1"/>
  <c r="BK37" i="1"/>
  <c r="BO37" i="1"/>
  <c r="BG37" i="1"/>
  <c r="BA37" i="1"/>
  <c r="BE37" i="1"/>
  <c r="BL37" i="1"/>
  <c r="BD37" i="1"/>
  <c r="BB37" i="1"/>
  <c r="BH124" i="1"/>
  <c r="BB124" i="1"/>
  <c r="BM124" i="1"/>
  <c r="BO124" i="1"/>
  <c r="BJ124" i="1"/>
  <c r="BE124" i="1"/>
  <c r="BC124" i="1"/>
  <c r="BL124" i="1"/>
  <c r="BQ124" i="1"/>
  <c r="BT124" i="1"/>
  <c r="BP124" i="1"/>
  <c r="AZ124" i="1"/>
  <c r="BF124" i="1"/>
  <c r="BK124" i="1"/>
  <c r="BG124" i="1"/>
  <c r="BI124" i="1"/>
  <c r="BS124" i="1"/>
  <c r="BD124" i="1"/>
  <c r="BN124" i="1"/>
  <c r="BA124" i="1"/>
  <c r="BG14" i="1"/>
  <c r="BM14" i="1"/>
  <c r="BN14" i="1"/>
  <c r="BC14" i="1"/>
  <c r="BP14" i="1"/>
  <c r="BE14" i="1"/>
  <c r="BS14" i="1"/>
  <c r="BD14" i="1"/>
  <c r="BB14" i="1"/>
  <c r="BK14" i="1"/>
  <c r="BI14" i="1"/>
  <c r="BQ14" i="1"/>
  <c r="BT14" i="1"/>
  <c r="BO14" i="1"/>
  <c r="BA14" i="1"/>
  <c r="BJ14" i="1"/>
  <c r="BF14" i="1"/>
  <c r="BL14" i="1"/>
  <c r="BH14" i="1"/>
  <c r="CD188" i="1"/>
  <c r="CK188" i="1"/>
  <c r="CI188" i="1"/>
  <c r="CE188" i="1"/>
  <c r="CF188" i="1"/>
  <c r="BZ188" i="1"/>
  <c r="CL188" i="1"/>
  <c r="CN188" i="1"/>
  <c r="BW188" i="1"/>
  <c r="BY188" i="1"/>
  <c r="CG188" i="1"/>
  <c r="CJ188" i="1"/>
  <c r="CC188" i="1"/>
  <c r="CO188" i="1"/>
  <c r="CA188" i="1"/>
  <c r="BX188" i="1"/>
  <c r="BU188" i="1"/>
  <c r="CB188" i="1"/>
  <c r="CH188" i="1"/>
  <c r="BV188" i="1"/>
  <c r="BL10" i="1"/>
  <c r="BG10" i="1"/>
  <c r="BC10" i="1"/>
  <c r="BN10" i="1"/>
  <c r="BQ10" i="1"/>
  <c r="BB10" i="1"/>
  <c r="BI10" i="1"/>
  <c r="BJ10" i="1"/>
  <c r="BP10" i="1"/>
  <c r="BE10" i="1"/>
  <c r="BT10" i="1"/>
  <c r="BK10" i="1"/>
  <c r="BO10" i="1"/>
  <c r="BH10" i="1"/>
  <c r="BF10" i="1"/>
  <c r="BD10" i="1"/>
  <c r="BM10" i="1"/>
  <c r="BA10" i="1"/>
  <c r="BS10" i="1"/>
  <c r="BC97" i="1"/>
  <c r="AZ97" i="1"/>
  <c r="BI97" i="1"/>
  <c r="BF97" i="1"/>
  <c r="BB97" i="1"/>
  <c r="BP97" i="1"/>
  <c r="BJ97" i="1"/>
  <c r="BG97" i="1"/>
  <c r="BA97" i="1"/>
  <c r="BS97" i="1"/>
  <c r="BT97" i="1"/>
  <c r="BK97" i="1"/>
  <c r="BM97" i="1"/>
  <c r="BO97" i="1"/>
  <c r="BH97" i="1"/>
  <c r="BQ97" i="1"/>
  <c r="BN97" i="1"/>
  <c r="BD97" i="1"/>
  <c r="BL97" i="1"/>
  <c r="BE97" i="1"/>
  <c r="BF31" i="1"/>
  <c r="BQ31" i="1"/>
  <c r="BG31" i="1"/>
  <c r="BB31" i="1"/>
  <c r="BT31" i="1"/>
  <c r="BS31" i="1"/>
  <c r="BC31" i="1"/>
  <c r="BM31" i="1"/>
  <c r="BH31" i="1"/>
  <c r="BD31" i="1"/>
  <c r="AZ31" i="1"/>
  <c r="BL31" i="1"/>
  <c r="BK31" i="1"/>
  <c r="BJ31" i="1"/>
  <c r="BA31" i="1"/>
  <c r="BN31" i="1"/>
  <c r="BI31" i="1"/>
  <c r="BP31" i="1"/>
  <c r="BO31" i="1"/>
  <c r="BE31" i="1"/>
  <c r="BC118" i="1"/>
  <c r="BM118" i="1"/>
  <c r="BS118" i="1"/>
  <c r="BQ118" i="1"/>
  <c r="BH118" i="1"/>
  <c r="BP118" i="1"/>
  <c r="BN118" i="1"/>
  <c r="BF118" i="1"/>
  <c r="BD118" i="1"/>
  <c r="BG118" i="1"/>
  <c r="BJ118" i="1"/>
  <c r="BA118" i="1"/>
  <c r="BI118" i="1"/>
  <c r="BB118" i="1"/>
  <c r="BT118" i="1"/>
  <c r="AZ118" i="1"/>
  <c r="BO118" i="1"/>
  <c r="BK118" i="1"/>
  <c r="BL118" i="1"/>
  <c r="BE118" i="1"/>
  <c r="CN144" i="1"/>
  <c r="CB144" i="1"/>
  <c r="CL144" i="1"/>
  <c r="BU144" i="1"/>
  <c r="BV144" i="1"/>
  <c r="CI144" i="1"/>
  <c r="CK144" i="1"/>
  <c r="CJ144" i="1"/>
  <c r="BZ144" i="1"/>
  <c r="BW144" i="1"/>
  <c r="CD144" i="1"/>
  <c r="CG144" i="1"/>
  <c r="CH144" i="1"/>
  <c r="CC144" i="1"/>
  <c r="CO144" i="1"/>
  <c r="CF144" i="1"/>
  <c r="CE144" i="1"/>
  <c r="CA144" i="1"/>
  <c r="BX144" i="1"/>
  <c r="BY144" i="1"/>
  <c r="BH5" i="1"/>
  <c r="BO5" i="1"/>
  <c r="BI5" i="1"/>
  <c r="BB5" i="1"/>
  <c r="BA5" i="1"/>
  <c r="BC5" i="1"/>
  <c r="BT5" i="1"/>
  <c r="BJ5" i="1"/>
  <c r="BP5" i="1"/>
  <c r="BS5" i="1"/>
  <c r="BL5" i="1"/>
  <c r="BD5" i="1"/>
  <c r="BG5" i="1"/>
  <c r="BM5" i="1"/>
  <c r="BE5" i="1"/>
  <c r="BQ5" i="1"/>
  <c r="BK5" i="1"/>
  <c r="BN5" i="1"/>
  <c r="BF5" i="1"/>
  <c r="BM44" i="1"/>
  <c r="BQ44" i="1"/>
  <c r="BE44" i="1"/>
  <c r="BT44" i="1"/>
  <c r="BN44" i="1"/>
  <c r="BP44" i="1"/>
  <c r="BG44" i="1"/>
  <c r="AZ44" i="1"/>
  <c r="BH44" i="1"/>
  <c r="BO44" i="1"/>
  <c r="BA44" i="1"/>
  <c r="BC44" i="1"/>
  <c r="BS44" i="1"/>
  <c r="BD44" i="1"/>
  <c r="BL44" i="1"/>
  <c r="BF44" i="1"/>
  <c r="BJ44" i="1"/>
  <c r="BB44" i="1"/>
  <c r="BI44" i="1"/>
  <c r="BK44" i="1"/>
  <c r="CJ131" i="1"/>
  <c r="CF131" i="1"/>
  <c r="CI131" i="1"/>
  <c r="CO131" i="1"/>
  <c r="CN131" i="1"/>
  <c r="BW131" i="1"/>
  <c r="CG131" i="1"/>
  <c r="BY131" i="1"/>
  <c r="BX131" i="1"/>
  <c r="BV131" i="1"/>
  <c r="CA131" i="1"/>
  <c r="CE131" i="1"/>
  <c r="BU131" i="1"/>
  <c r="CK131" i="1"/>
  <c r="CB131" i="1"/>
  <c r="CC131" i="1"/>
  <c r="CL131" i="1"/>
  <c r="CH131" i="1"/>
  <c r="BZ131" i="1"/>
  <c r="CD131" i="1"/>
  <c r="BB78" i="1"/>
  <c r="BC78" i="1"/>
  <c r="AZ78" i="1"/>
  <c r="BG78" i="1"/>
  <c r="BE78" i="1"/>
  <c r="BP78" i="1"/>
  <c r="BA78" i="1"/>
  <c r="BO78" i="1"/>
  <c r="BM78" i="1"/>
  <c r="BL78" i="1"/>
  <c r="BN78" i="1"/>
  <c r="BK78" i="1"/>
  <c r="BT78" i="1"/>
  <c r="BF78" i="1"/>
  <c r="BI78" i="1"/>
  <c r="BS78" i="1"/>
  <c r="BD78" i="1"/>
  <c r="BJ78" i="1"/>
  <c r="BQ78" i="1"/>
  <c r="BH78" i="1"/>
  <c r="CB166" i="1"/>
  <c r="CO166" i="1"/>
  <c r="CG166" i="1"/>
  <c r="CJ166" i="1"/>
  <c r="BZ166" i="1"/>
  <c r="CD166" i="1"/>
  <c r="BY166" i="1"/>
  <c r="CK166" i="1"/>
  <c r="BW166" i="1"/>
  <c r="BV166" i="1"/>
  <c r="CF166" i="1"/>
  <c r="CN166" i="1"/>
  <c r="BU166" i="1"/>
  <c r="BX166" i="1"/>
  <c r="CA166" i="1"/>
  <c r="CE166" i="1"/>
  <c r="CI166" i="1"/>
  <c r="CH166" i="1"/>
  <c r="CC166" i="1"/>
  <c r="CL166" i="1"/>
  <c r="BJ60" i="1"/>
  <c r="BS60" i="1"/>
  <c r="BO60" i="1"/>
  <c r="BT60" i="1"/>
  <c r="BA60" i="1"/>
  <c r="BC60" i="1"/>
  <c r="BQ60" i="1"/>
  <c r="BB60" i="1"/>
  <c r="BP60" i="1"/>
  <c r="BI60" i="1"/>
  <c r="BK60" i="1"/>
  <c r="BG60" i="1"/>
  <c r="BL60" i="1"/>
  <c r="BD60" i="1"/>
  <c r="BN60" i="1"/>
  <c r="BE60" i="1"/>
  <c r="BH60" i="1"/>
  <c r="BF60" i="1"/>
  <c r="BM60" i="1"/>
  <c r="AZ60" i="1"/>
  <c r="BT19" i="1"/>
  <c r="BK19" i="1"/>
  <c r="BH19" i="1"/>
  <c r="BQ19" i="1"/>
  <c r="BO19" i="1"/>
  <c r="BC19" i="1"/>
  <c r="BL19" i="1"/>
  <c r="BF19" i="1"/>
  <c r="BB19" i="1"/>
  <c r="BA19" i="1"/>
  <c r="BJ19" i="1"/>
  <c r="BN19" i="1"/>
  <c r="BE19" i="1"/>
  <c r="BD19" i="1"/>
  <c r="BP19" i="1"/>
  <c r="BS19" i="1"/>
  <c r="BM19" i="1"/>
  <c r="BI19" i="1"/>
  <c r="BG19" i="1"/>
  <c r="BY138" i="1"/>
  <c r="CG138" i="1"/>
  <c r="BX138" i="1"/>
  <c r="CA138" i="1"/>
  <c r="BU138" i="1"/>
  <c r="CJ138" i="1"/>
  <c r="CC138" i="1"/>
  <c r="CK138" i="1"/>
  <c r="CH138" i="1"/>
  <c r="CD138" i="1"/>
  <c r="CL138" i="1"/>
  <c r="CO138" i="1"/>
  <c r="BV138" i="1"/>
  <c r="CF138" i="1"/>
  <c r="CI138" i="1"/>
  <c r="CE138" i="1"/>
  <c r="CB138" i="1"/>
  <c r="CN138" i="1"/>
  <c r="BZ138" i="1"/>
  <c r="BW138" i="1"/>
  <c r="CO177" i="1"/>
  <c r="CF177" i="1"/>
  <c r="BZ177" i="1"/>
  <c r="CK177" i="1"/>
  <c r="CN177" i="1"/>
  <c r="CH177" i="1"/>
  <c r="BW177" i="1"/>
  <c r="CI177" i="1"/>
  <c r="CB177" i="1"/>
  <c r="BV177" i="1"/>
  <c r="BY177" i="1"/>
  <c r="CD177" i="1"/>
  <c r="CA177" i="1"/>
  <c r="CJ177" i="1"/>
  <c r="BU177" i="1"/>
  <c r="CC177" i="1"/>
  <c r="CG177" i="1"/>
  <c r="BX177" i="1"/>
  <c r="CE177" i="1"/>
  <c r="CL177" i="1"/>
  <c r="CK45" i="1"/>
  <c r="BW45" i="1"/>
  <c r="CI45" i="1"/>
  <c r="CL45" i="1"/>
  <c r="BY45" i="1"/>
  <c r="BX45" i="1"/>
  <c r="CA45" i="1"/>
  <c r="CN45" i="1"/>
  <c r="CG45" i="1"/>
  <c r="BZ45" i="1"/>
  <c r="CJ45" i="1"/>
  <c r="CC45" i="1"/>
  <c r="CD45" i="1"/>
  <c r="BV45" i="1"/>
  <c r="CB45" i="1"/>
  <c r="CO45" i="1"/>
  <c r="CH45" i="1"/>
  <c r="CE45" i="1"/>
  <c r="CF45" i="1"/>
  <c r="BU45" i="1"/>
  <c r="CG46" i="1"/>
  <c r="BU46" i="1"/>
  <c r="CD46" i="1"/>
  <c r="CN46" i="1"/>
  <c r="CH46" i="1"/>
  <c r="BW46" i="1"/>
  <c r="CL46" i="1"/>
  <c r="CJ46" i="1"/>
  <c r="CB46" i="1"/>
  <c r="CC46" i="1"/>
  <c r="CF46" i="1"/>
  <c r="CA46" i="1"/>
  <c r="CE46" i="1"/>
  <c r="BX46" i="1"/>
  <c r="CI46" i="1"/>
  <c r="BZ46" i="1"/>
  <c r="CO46" i="1"/>
  <c r="BY46" i="1"/>
  <c r="BV46" i="1"/>
  <c r="CK46" i="1"/>
  <c r="BZ80" i="1"/>
  <c r="CB80" i="1"/>
  <c r="CK80" i="1"/>
  <c r="CO80" i="1"/>
  <c r="CA80" i="1"/>
  <c r="CF80" i="1"/>
  <c r="CL80" i="1"/>
  <c r="CE80" i="1"/>
  <c r="BX80" i="1"/>
  <c r="BY80" i="1"/>
  <c r="BV80" i="1"/>
  <c r="CJ80" i="1"/>
  <c r="BW80" i="1"/>
  <c r="CH80" i="1"/>
  <c r="CG80" i="1"/>
  <c r="CN80" i="1"/>
  <c r="BU80" i="1"/>
  <c r="CC80" i="1"/>
  <c r="CI80" i="1"/>
  <c r="CD80" i="1"/>
  <c r="CB199" i="1"/>
  <c r="BY199" i="1"/>
  <c r="CD199" i="1"/>
  <c r="CE199" i="1"/>
  <c r="CF199" i="1"/>
  <c r="CN199" i="1"/>
  <c r="BZ199" i="1"/>
  <c r="BX199" i="1"/>
  <c r="CL199" i="1"/>
  <c r="BU199" i="1"/>
  <c r="CA199" i="1"/>
  <c r="CO199" i="1"/>
  <c r="CG199" i="1"/>
  <c r="BV199" i="1"/>
  <c r="CC199" i="1"/>
  <c r="CJ199" i="1"/>
  <c r="CI199" i="1"/>
  <c r="CK199" i="1"/>
  <c r="BW199" i="1"/>
  <c r="CH199" i="1"/>
  <c r="CB123" i="1"/>
  <c r="BV123" i="1"/>
  <c r="BY123" i="1"/>
  <c r="CC123" i="1"/>
  <c r="CE123" i="1"/>
  <c r="CA123" i="1"/>
  <c r="BX123" i="1"/>
  <c r="CO123" i="1"/>
  <c r="CG123" i="1"/>
  <c r="CK123" i="1"/>
  <c r="CN123" i="1"/>
  <c r="CF123" i="1"/>
  <c r="CI123" i="1"/>
  <c r="BU123" i="1"/>
  <c r="BZ123" i="1"/>
  <c r="CD123" i="1"/>
  <c r="CH123" i="1"/>
  <c r="CL123" i="1"/>
  <c r="BW123" i="1"/>
  <c r="CJ123" i="1"/>
  <c r="BE45" i="1"/>
  <c r="BT45" i="1"/>
  <c r="BP45" i="1"/>
  <c r="BN45" i="1"/>
  <c r="BL45" i="1"/>
  <c r="BQ45" i="1"/>
  <c r="BF45" i="1"/>
  <c r="AZ45" i="1"/>
  <c r="BH45" i="1"/>
  <c r="BI45" i="1"/>
  <c r="BG45" i="1"/>
  <c r="BD45" i="1"/>
  <c r="BS45" i="1"/>
  <c r="BK45" i="1"/>
  <c r="BC45" i="1"/>
  <c r="BB45" i="1"/>
  <c r="BJ45" i="1"/>
  <c r="BO45" i="1"/>
  <c r="BM45" i="1"/>
  <c r="BA45" i="1"/>
  <c r="CI157" i="1"/>
  <c r="CG157" i="1"/>
  <c r="CD157" i="1"/>
  <c r="BZ157" i="1"/>
  <c r="BU157" i="1"/>
  <c r="CC157" i="1"/>
  <c r="CE157" i="1"/>
  <c r="CK157" i="1"/>
  <c r="CJ157" i="1"/>
  <c r="BY157" i="1"/>
  <c r="CO157" i="1"/>
  <c r="CA157" i="1"/>
  <c r="BX157" i="1"/>
  <c r="BW157" i="1"/>
  <c r="CL157" i="1"/>
  <c r="CF157" i="1"/>
  <c r="CH157" i="1"/>
  <c r="CB157" i="1"/>
  <c r="BV157" i="1"/>
  <c r="CN157" i="1"/>
  <c r="CA187" i="1"/>
  <c r="BY187" i="1"/>
  <c r="BW187" i="1"/>
  <c r="BZ187" i="1"/>
  <c r="BV187" i="1"/>
  <c r="BU187" i="1"/>
  <c r="CL187" i="1"/>
  <c r="BX187" i="1"/>
  <c r="CC187" i="1"/>
  <c r="CE187" i="1"/>
  <c r="CK187" i="1"/>
  <c r="CB187" i="1"/>
  <c r="CI187" i="1"/>
  <c r="CN187" i="1"/>
  <c r="CD187" i="1"/>
  <c r="CH187" i="1"/>
  <c r="CJ187" i="1"/>
  <c r="CG187" i="1"/>
  <c r="CO187" i="1"/>
  <c r="CF187" i="1"/>
  <c r="BV65" i="1"/>
  <c r="BW65" i="1"/>
  <c r="CD65" i="1"/>
  <c r="CH65" i="1"/>
  <c r="BX65" i="1"/>
  <c r="BU65" i="1"/>
  <c r="BZ65" i="1"/>
  <c r="CE65" i="1"/>
  <c r="CK65" i="1"/>
  <c r="CI65" i="1"/>
  <c r="BY65" i="1"/>
  <c r="CN65" i="1"/>
  <c r="CB65" i="1"/>
  <c r="CA65" i="1"/>
  <c r="CJ65" i="1"/>
  <c r="CL65" i="1"/>
  <c r="CC65" i="1"/>
  <c r="CF65" i="1"/>
  <c r="CO65" i="1"/>
  <c r="CG65" i="1"/>
  <c r="BU22" i="1"/>
  <c r="CO22" i="1"/>
  <c r="CL22" i="1"/>
  <c r="CB22" i="1"/>
  <c r="CE22" i="1"/>
  <c r="BZ22" i="1"/>
  <c r="BX22" i="1"/>
  <c r="CD22" i="1"/>
  <c r="CN22" i="1"/>
  <c r="CK22" i="1"/>
  <c r="CH22" i="1"/>
  <c r="BY22" i="1"/>
  <c r="CJ22" i="1"/>
  <c r="CA22" i="1"/>
  <c r="BW22" i="1"/>
  <c r="BV22" i="1"/>
  <c r="CI22" i="1"/>
  <c r="CC22" i="1"/>
  <c r="CF22" i="1"/>
  <c r="CG22" i="1"/>
  <c r="BP79" i="1"/>
  <c r="BC79" i="1"/>
  <c r="BG79" i="1"/>
  <c r="BI79" i="1"/>
  <c r="BB79" i="1"/>
  <c r="BJ79" i="1"/>
  <c r="BL79" i="1"/>
  <c r="BT79" i="1"/>
  <c r="BQ79" i="1"/>
  <c r="BF79" i="1"/>
  <c r="BA79" i="1"/>
  <c r="BO79" i="1"/>
  <c r="BK79" i="1"/>
  <c r="AZ79" i="1"/>
  <c r="BH79" i="1"/>
  <c r="BD79" i="1"/>
  <c r="BS79" i="1"/>
  <c r="BE79" i="1"/>
  <c r="BM79" i="1"/>
  <c r="BN79" i="1"/>
  <c r="BZ78" i="1"/>
  <c r="BY78" i="1"/>
  <c r="CE78" i="1"/>
  <c r="CI78" i="1"/>
  <c r="CK78" i="1"/>
  <c r="CC78" i="1"/>
  <c r="CH78" i="1"/>
  <c r="BV78" i="1"/>
  <c r="CF78" i="1"/>
  <c r="CO78" i="1"/>
  <c r="CB78" i="1"/>
  <c r="CA78" i="1"/>
  <c r="CN78" i="1"/>
  <c r="BU78" i="1"/>
  <c r="BW78" i="1"/>
  <c r="CD78" i="1"/>
  <c r="CJ78" i="1"/>
  <c r="CG78" i="1"/>
  <c r="CL78" i="1"/>
  <c r="BX78" i="1"/>
  <c r="CC79" i="1"/>
  <c r="CB79" i="1"/>
  <c r="CN79" i="1"/>
  <c r="BU79" i="1"/>
  <c r="CG79" i="1"/>
  <c r="CK79" i="1"/>
  <c r="CA79" i="1"/>
  <c r="CO79" i="1"/>
  <c r="CD79" i="1"/>
  <c r="BW79" i="1"/>
  <c r="CH79" i="1"/>
  <c r="BX79" i="1"/>
  <c r="BV79" i="1"/>
  <c r="CL79" i="1"/>
  <c r="CE79" i="1"/>
  <c r="CI79" i="1"/>
  <c r="BZ79" i="1"/>
  <c r="CF79" i="1"/>
  <c r="BY79" i="1"/>
  <c r="CJ79" i="1"/>
  <c r="BV3" i="1"/>
  <c r="CC3" i="1"/>
  <c r="CG3" i="1"/>
  <c r="CJ3" i="1"/>
  <c r="CL3" i="1"/>
  <c r="CH3" i="1"/>
  <c r="CB3" i="1"/>
  <c r="CI3" i="1"/>
  <c r="CE3" i="1"/>
  <c r="CF3" i="1"/>
  <c r="BX3" i="1"/>
  <c r="CK3" i="1"/>
  <c r="BZ3" i="1"/>
  <c r="CD3" i="1"/>
  <c r="BW3" i="1"/>
  <c r="CO3" i="1"/>
  <c r="BY3" i="1"/>
  <c r="BU3" i="1"/>
  <c r="CA3" i="1"/>
  <c r="CN3" i="1"/>
  <c r="BY117" i="1"/>
  <c r="CC117" i="1"/>
  <c r="CB117" i="1"/>
  <c r="CK117" i="1"/>
  <c r="CD117" i="1"/>
  <c r="CN117" i="1"/>
  <c r="BZ117" i="1"/>
  <c r="BV117" i="1"/>
  <c r="BU117" i="1"/>
  <c r="BW117" i="1"/>
  <c r="CF117" i="1"/>
  <c r="BX117" i="1"/>
  <c r="CG117" i="1"/>
  <c r="CO117" i="1"/>
  <c r="CH117" i="1"/>
  <c r="CA117" i="1"/>
  <c r="CE117" i="1"/>
  <c r="CI117" i="1"/>
  <c r="CJ117" i="1"/>
  <c r="CL117" i="1"/>
  <c r="BU155" i="1"/>
  <c r="CO155" i="1"/>
  <c r="CI155" i="1"/>
  <c r="CD155" i="1"/>
  <c r="CG155" i="1"/>
  <c r="CC155" i="1"/>
  <c r="BV155" i="1"/>
  <c r="CN155" i="1"/>
  <c r="BX155" i="1"/>
  <c r="CK155" i="1"/>
  <c r="CF155" i="1"/>
  <c r="CB155" i="1"/>
  <c r="CH155" i="1"/>
  <c r="BZ155" i="1"/>
  <c r="CA155" i="1"/>
  <c r="BW155" i="1"/>
  <c r="CE155" i="1"/>
  <c r="CJ155" i="1"/>
  <c r="CL155" i="1"/>
  <c r="BY155" i="1"/>
  <c r="BK58" i="1"/>
  <c r="BQ58" i="1"/>
  <c r="BE58" i="1"/>
  <c r="BB58" i="1"/>
  <c r="BJ58" i="1"/>
  <c r="BA58" i="1"/>
  <c r="BF58" i="1"/>
  <c r="BP58" i="1"/>
  <c r="BM58" i="1"/>
  <c r="BS58" i="1"/>
  <c r="BH58" i="1"/>
  <c r="BO58" i="1"/>
  <c r="BD58" i="1"/>
  <c r="BG58" i="1"/>
  <c r="BL58" i="1"/>
  <c r="BN58" i="1"/>
  <c r="AZ58" i="1"/>
  <c r="BI58" i="1"/>
  <c r="BC58" i="1"/>
  <c r="BT58" i="1"/>
  <c r="BX19" i="1"/>
  <c r="CC19" i="1"/>
  <c r="CH19" i="1"/>
  <c r="CE19" i="1"/>
  <c r="CN19" i="1"/>
  <c r="CL19" i="1"/>
  <c r="CJ19" i="1"/>
  <c r="CI19" i="1"/>
  <c r="CK19" i="1"/>
  <c r="CA19" i="1"/>
  <c r="BY19" i="1"/>
  <c r="BW19" i="1"/>
  <c r="BU19" i="1"/>
  <c r="CO19" i="1"/>
  <c r="CD19" i="1"/>
  <c r="CB19" i="1"/>
  <c r="BZ19" i="1"/>
  <c r="BV19" i="1"/>
  <c r="CG19" i="1"/>
  <c r="CF19" i="1"/>
  <c r="BA91" i="1"/>
  <c r="BQ91" i="1"/>
  <c r="BB91" i="1"/>
  <c r="BM91" i="1"/>
  <c r="BD91" i="1"/>
  <c r="AZ91" i="1"/>
  <c r="BF91" i="1"/>
  <c r="BE91" i="1"/>
  <c r="BT91" i="1"/>
  <c r="BK91" i="1"/>
  <c r="BJ91" i="1"/>
  <c r="BS91" i="1"/>
  <c r="BN91" i="1"/>
  <c r="BH91" i="1"/>
  <c r="BP91" i="1"/>
  <c r="BO91" i="1"/>
  <c r="BG91" i="1"/>
  <c r="BL91" i="1"/>
  <c r="BC91" i="1"/>
  <c r="BI91" i="1"/>
  <c r="BK100" i="1"/>
  <c r="BJ100" i="1"/>
  <c r="BC100" i="1"/>
  <c r="BH100" i="1"/>
  <c r="BS100" i="1"/>
  <c r="BG100" i="1"/>
  <c r="BF100" i="1"/>
  <c r="BB100" i="1"/>
  <c r="BM100" i="1"/>
  <c r="BP100" i="1"/>
  <c r="BT100" i="1"/>
  <c r="BA100" i="1"/>
  <c r="BL100" i="1"/>
  <c r="AZ100" i="1"/>
  <c r="BQ100" i="1"/>
  <c r="BE100" i="1"/>
  <c r="BI100" i="1"/>
  <c r="BD100" i="1"/>
  <c r="BO100" i="1"/>
  <c r="BN100" i="1"/>
  <c r="BA103" i="1"/>
  <c r="BS103" i="1"/>
  <c r="BD103" i="1"/>
  <c r="BF103" i="1"/>
  <c r="BP103" i="1"/>
  <c r="BK103" i="1"/>
  <c r="BH103" i="1"/>
  <c r="BT103" i="1"/>
  <c r="BO103" i="1"/>
  <c r="AZ103" i="1"/>
  <c r="BI103" i="1"/>
  <c r="BC103" i="1"/>
  <c r="BG103" i="1"/>
  <c r="BM103" i="1"/>
  <c r="BN103" i="1"/>
  <c r="BE103" i="1"/>
  <c r="BJ103" i="1"/>
  <c r="BQ103" i="1"/>
  <c r="BL103" i="1"/>
  <c r="BB103" i="1"/>
  <c r="BS27" i="1"/>
  <c r="BO27" i="1"/>
  <c r="BP27" i="1"/>
  <c r="BI27" i="1"/>
  <c r="BN27" i="1"/>
  <c r="BC27" i="1"/>
  <c r="BH27" i="1"/>
  <c r="BD27" i="1"/>
  <c r="BF27" i="1"/>
  <c r="BJ27" i="1"/>
  <c r="BB27" i="1"/>
  <c r="BE27" i="1"/>
  <c r="BM27" i="1"/>
  <c r="BL27" i="1"/>
  <c r="BG27" i="1"/>
  <c r="BQ27" i="1"/>
  <c r="AZ27" i="1"/>
  <c r="BK27" i="1"/>
  <c r="BT27" i="1"/>
  <c r="BA27" i="1"/>
  <c r="BG61" i="1"/>
  <c r="BD61" i="1"/>
  <c r="BC61" i="1"/>
  <c r="BJ61" i="1"/>
  <c r="BE61" i="1"/>
  <c r="BH61" i="1"/>
  <c r="BL61" i="1"/>
  <c r="BM61" i="1"/>
  <c r="BP61" i="1"/>
  <c r="BQ61" i="1"/>
  <c r="BI61" i="1"/>
  <c r="BA61" i="1"/>
  <c r="AZ61" i="1"/>
  <c r="BO61" i="1"/>
  <c r="BK61" i="1"/>
  <c r="BB61" i="1"/>
  <c r="BF61" i="1"/>
  <c r="BN61" i="1"/>
  <c r="BT61" i="1"/>
  <c r="BS61" i="1"/>
  <c r="CL40" i="1"/>
  <c r="CI40" i="1"/>
  <c r="CE40" i="1"/>
  <c r="BW40" i="1"/>
  <c r="CB40" i="1"/>
  <c r="CH40" i="1"/>
  <c r="CF40" i="1"/>
  <c r="CA40" i="1"/>
  <c r="BX40" i="1"/>
  <c r="CJ40" i="1"/>
  <c r="CO40" i="1"/>
  <c r="BU40" i="1"/>
  <c r="CD40" i="1"/>
  <c r="CC40" i="1"/>
  <c r="BY40" i="1"/>
  <c r="BZ40" i="1"/>
  <c r="CN40" i="1"/>
  <c r="CK40" i="1"/>
  <c r="CG40" i="1"/>
  <c r="BV40" i="1"/>
  <c r="CB165" i="1"/>
  <c r="CH165" i="1"/>
  <c r="CF165" i="1"/>
  <c r="CE165" i="1"/>
  <c r="BV165" i="1"/>
  <c r="CA165" i="1"/>
  <c r="CO165" i="1"/>
  <c r="CJ165" i="1"/>
  <c r="BW165" i="1"/>
  <c r="BZ165" i="1"/>
  <c r="BU165" i="1"/>
  <c r="CL165" i="1"/>
  <c r="CK165" i="1"/>
  <c r="CC165" i="1"/>
  <c r="BY165" i="1"/>
  <c r="CG165" i="1"/>
  <c r="CD165" i="1"/>
  <c r="CI165" i="1"/>
  <c r="BX165" i="1"/>
  <c r="CN165" i="1"/>
  <c r="BS82" i="1"/>
  <c r="BC82" i="1"/>
  <c r="BI82" i="1"/>
  <c r="BD82" i="1"/>
  <c r="BF82" i="1"/>
  <c r="BH82" i="1"/>
  <c r="BE82" i="1"/>
  <c r="BQ82" i="1"/>
  <c r="BO82" i="1"/>
  <c r="BB82" i="1"/>
  <c r="BN82" i="1"/>
  <c r="AZ82" i="1"/>
  <c r="BL82" i="1"/>
  <c r="BP82" i="1"/>
  <c r="BJ82" i="1"/>
  <c r="BM82" i="1"/>
  <c r="BG82" i="1"/>
  <c r="BT82" i="1"/>
  <c r="BK82" i="1"/>
  <c r="BA82" i="1"/>
  <c r="BV135" i="1"/>
  <c r="CH135" i="1"/>
  <c r="CJ135" i="1"/>
  <c r="CD135" i="1"/>
  <c r="BX135" i="1"/>
  <c r="BZ135" i="1"/>
  <c r="CN135" i="1"/>
  <c r="CB135" i="1"/>
  <c r="CI135" i="1"/>
  <c r="CO135" i="1"/>
  <c r="CG135" i="1"/>
  <c r="BW135" i="1"/>
  <c r="BU135" i="1"/>
  <c r="CA135" i="1"/>
  <c r="CL135" i="1"/>
  <c r="CF135" i="1"/>
  <c r="CC135" i="1"/>
  <c r="CE135" i="1"/>
  <c r="CK135" i="1"/>
  <c r="BY135" i="1"/>
  <c r="BU37" i="1"/>
  <c r="CN37" i="1"/>
  <c r="BX37" i="1"/>
  <c r="CE37" i="1"/>
  <c r="CA37" i="1"/>
  <c r="BY37" i="1"/>
  <c r="CH37" i="1"/>
  <c r="BV37" i="1"/>
  <c r="BZ37" i="1"/>
  <c r="CJ37" i="1"/>
  <c r="CB37" i="1"/>
  <c r="CF37" i="1"/>
  <c r="CG37" i="1"/>
  <c r="CO37" i="1"/>
  <c r="BW37" i="1"/>
  <c r="CC37" i="1"/>
  <c r="CK37" i="1"/>
  <c r="CL37" i="1"/>
  <c r="CI37" i="1"/>
  <c r="CD37" i="1"/>
  <c r="CN95" i="1"/>
  <c r="BY95" i="1"/>
  <c r="CK95" i="1"/>
  <c r="CJ95" i="1"/>
  <c r="CA95" i="1"/>
  <c r="CB95" i="1"/>
  <c r="BZ95" i="1"/>
  <c r="CO95" i="1"/>
  <c r="CI95" i="1"/>
  <c r="CH95" i="1"/>
  <c r="BW95" i="1"/>
  <c r="CF95" i="1"/>
  <c r="CG95" i="1"/>
  <c r="CE95" i="1"/>
  <c r="BV95" i="1"/>
  <c r="CC95" i="1"/>
  <c r="CD95" i="1"/>
  <c r="BX95" i="1"/>
  <c r="CL95" i="1"/>
  <c r="BU95" i="1"/>
  <c r="BY145" i="1"/>
  <c r="CI145" i="1"/>
  <c r="CN145" i="1"/>
  <c r="CO145" i="1"/>
  <c r="CA145" i="1"/>
  <c r="CH145" i="1"/>
  <c r="BV145" i="1"/>
  <c r="CB145" i="1"/>
  <c r="CG145" i="1"/>
  <c r="CK145" i="1"/>
  <c r="BZ145" i="1"/>
  <c r="BW145" i="1"/>
  <c r="CJ145" i="1"/>
  <c r="CL145" i="1"/>
  <c r="CD145" i="1"/>
  <c r="CF145" i="1"/>
  <c r="BU145" i="1"/>
  <c r="BX145" i="1"/>
  <c r="CE145" i="1"/>
  <c r="CC145" i="1"/>
  <c r="BS101" i="1"/>
  <c r="BE101" i="1"/>
  <c r="BP101" i="1"/>
  <c r="AZ101" i="1"/>
  <c r="BM101" i="1"/>
  <c r="BN101" i="1"/>
  <c r="BD101" i="1"/>
  <c r="BF101" i="1"/>
  <c r="BJ101" i="1"/>
  <c r="BG101" i="1"/>
  <c r="BB101" i="1"/>
  <c r="BH101" i="1"/>
  <c r="BI101" i="1"/>
  <c r="BL101" i="1"/>
  <c r="BT101" i="1"/>
  <c r="BQ101" i="1"/>
  <c r="BA101" i="1"/>
  <c r="BK101" i="1"/>
  <c r="BO101" i="1"/>
  <c r="BC101" i="1"/>
  <c r="BT73" i="1"/>
  <c r="BG73" i="1"/>
  <c r="BE73" i="1"/>
  <c r="BA73" i="1"/>
  <c r="BD73" i="1"/>
  <c r="BO73" i="1"/>
  <c r="BF73" i="1"/>
  <c r="AZ73" i="1"/>
  <c r="BP73" i="1"/>
  <c r="BI73" i="1"/>
  <c r="BL73" i="1"/>
  <c r="BH73" i="1"/>
  <c r="BJ73" i="1"/>
  <c r="BB73" i="1"/>
  <c r="BQ73" i="1"/>
  <c r="BM73" i="1"/>
  <c r="BC73" i="1"/>
  <c r="BK73" i="1"/>
  <c r="BS73" i="1"/>
  <c r="BN73" i="1"/>
  <c r="BP52" i="1"/>
  <c r="BM52" i="1"/>
  <c r="BQ52" i="1"/>
  <c r="BL52" i="1"/>
  <c r="BJ52" i="1"/>
  <c r="AZ52" i="1"/>
  <c r="BC52" i="1"/>
  <c r="BD52" i="1"/>
  <c r="BK52" i="1"/>
  <c r="BA52" i="1"/>
  <c r="BG52" i="1"/>
  <c r="BH52" i="1"/>
  <c r="BI52" i="1"/>
  <c r="BE52" i="1"/>
  <c r="BT52" i="1"/>
  <c r="BS52" i="1"/>
  <c r="BN52" i="1"/>
  <c r="BF52" i="1"/>
  <c r="BB52" i="1"/>
  <c r="BO52" i="1"/>
  <c r="CA97" i="1"/>
  <c r="CH97" i="1"/>
  <c r="CI97" i="1"/>
  <c r="BY97" i="1"/>
  <c r="CC97" i="1"/>
  <c r="CF97" i="1"/>
  <c r="BU97" i="1"/>
  <c r="BW97" i="1"/>
  <c r="BX97" i="1"/>
  <c r="CO97" i="1"/>
  <c r="CD97" i="1"/>
  <c r="CG97" i="1"/>
  <c r="CE97" i="1"/>
  <c r="CK97" i="1"/>
  <c r="CJ97" i="1"/>
  <c r="BV97" i="1"/>
  <c r="CL97" i="1"/>
  <c r="CB97" i="1"/>
  <c r="BZ97" i="1"/>
  <c r="CN97" i="1"/>
  <c r="BE69" i="1"/>
  <c r="BI69" i="1"/>
  <c r="BA69" i="1"/>
  <c r="AZ69" i="1"/>
  <c r="BN69" i="1"/>
  <c r="BC69" i="1"/>
  <c r="BH69" i="1"/>
  <c r="BF69" i="1"/>
  <c r="BB69" i="1"/>
  <c r="BQ69" i="1"/>
  <c r="BK69" i="1"/>
  <c r="BT69" i="1"/>
  <c r="BM69" i="1"/>
  <c r="BS69" i="1"/>
  <c r="BJ69" i="1"/>
  <c r="BD69" i="1"/>
  <c r="BG69" i="1"/>
  <c r="BL69" i="1"/>
  <c r="BP69" i="1"/>
  <c r="BO69" i="1"/>
  <c r="BV94" i="1"/>
  <c r="CK94" i="1"/>
  <c r="CI94" i="1"/>
  <c r="CD94" i="1"/>
  <c r="CE94" i="1"/>
  <c r="CB94" i="1"/>
  <c r="CN94" i="1"/>
  <c r="CF94" i="1"/>
  <c r="BX94" i="1"/>
  <c r="BW94" i="1"/>
  <c r="BZ94" i="1"/>
  <c r="CL94" i="1"/>
  <c r="BU94" i="1"/>
  <c r="BY94" i="1"/>
  <c r="CH94" i="1"/>
  <c r="CG94" i="1"/>
  <c r="CC94" i="1"/>
  <c r="CJ94" i="1"/>
  <c r="CA94" i="1"/>
  <c r="CO94" i="1"/>
  <c r="BP13" i="1"/>
  <c r="BB13" i="1"/>
  <c r="BD13" i="1"/>
  <c r="BM13" i="1"/>
  <c r="BN13" i="1"/>
  <c r="BF13" i="1"/>
  <c r="BJ13" i="1"/>
  <c r="BC13" i="1"/>
  <c r="BE13" i="1"/>
  <c r="BQ13" i="1"/>
  <c r="BS13" i="1"/>
  <c r="BL13" i="1"/>
  <c r="BK13" i="1"/>
  <c r="BI13" i="1"/>
  <c r="BA13" i="1"/>
  <c r="BH13" i="1"/>
  <c r="BG13" i="1"/>
  <c r="BT13" i="1"/>
  <c r="BO13" i="1"/>
  <c r="CF183" i="1"/>
  <c r="BW183" i="1"/>
  <c r="BZ183" i="1"/>
  <c r="BX183" i="1"/>
  <c r="CI183" i="1"/>
  <c r="CB183" i="1"/>
  <c r="CL183" i="1"/>
  <c r="CE183" i="1"/>
  <c r="CH183" i="1"/>
  <c r="BU183" i="1"/>
  <c r="BY183" i="1"/>
  <c r="CA183" i="1"/>
  <c r="BV183" i="1"/>
  <c r="CO183" i="1"/>
  <c r="CC183" i="1"/>
  <c r="CD183" i="1"/>
  <c r="CN183" i="1"/>
  <c r="CK183" i="1"/>
  <c r="CJ183" i="1"/>
  <c r="CG183" i="1"/>
  <c r="CA104" i="1"/>
  <c r="CB104" i="1"/>
  <c r="CE104" i="1"/>
  <c r="CC104" i="1"/>
  <c r="CN104" i="1"/>
  <c r="BW104" i="1"/>
  <c r="CL104" i="1"/>
  <c r="BY104" i="1"/>
  <c r="CF104" i="1"/>
  <c r="CO104" i="1"/>
  <c r="BX104" i="1"/>
  <c r="BU104" i="1"/>
  <c r="CK104" i="1"/>
  <c r="CG104" i="1"/>
  <c r="BZ104" i="1"/>
  <c r="CD104" i="1"/>
  <c r="CH104" i="1"/>
  <c r="BV104" i="1"/>
  <c r="CJ104" i="1"/>
  <c r="CI104" i="1"/>
  <c r="CL47" i="1"/>
  <c r="BU47" i="1"/>
  <c r="CF47" i="1"/>
  <c r="BW47" i="1"/>
  <c r="CK47" i="1"/>
  <c r="CI47" i="1"/>
  <c r="CC47" i="1"/>
  <c r="CN47" i="1"/>
  <c r="CJ47" i="1"/>
  <c r="BV47" i="1"/>
  <c r="BY47" i="1"/>
  <c r="BZ47" i="1"/>
  <c r="CO47" i="1"/>
  <c r="BX47" i="1"/>
  <c r="CA47" i="1"/>
  <c r="CG47" i="1"/>
  <c r="CD47" i="1"/>
  <c r="CE47" i="1"/>
  <c r="CH47" i="1"/>
  <c r="CB47" i="1"/>
  <c r="CO148" i="1"/>
  <c r="BW148" i="1"/>
  <c r="BX148" i="1"/>
  <c r="CC148" i="1"/>
  <c r="BV148" i="1"/>
  <c r="CI148" i="1"/>
  <c r="CA148" i="1"/>
  <c r="CK148" i="1"/>
  <c r="CN148" i="1"/>
  <c r="CG148" i="1"/>
  <c r="CH148" i="1"/>
  <c r="CL148" i="1"/>
  <c r="CF148" i="1"/>
  <c r="BZ148" i="1"/>
  <c r="CD148" i="1"/>
  <c r="CJ148" i="1"/>
  <c r="BU148" i="1"/>
  <c r="CE148" i="1"/>
  <c r="BY148" i="1"/>
  <c r="CB148" i="1"/>
  <c r="BC77" i="1"/>
  <c r="BT77" i="1"/>
  <c r="BP77" i="1"/>
  <c r="BK77" i="1"/>
  <c r="BF77" i="1"/>
  <c r="BE77" i="1"/>
  <c r="BD77" i="1"/>
  <c r="BO77" i="1"/>
  <c r="BI77" i="1"/>
  <c r="BL77" i="1"/>
  <c r="BJ77" i="1"/>
  <c r="BH77" i="1"/>
  <c r="BG77" i="1"/>
  <c r="BQ77" i="1"/>
  <c r="BS77" i="1"/>
  <c r="BN77" i="1"/>
  <c r="BM77" i="1"/>
  <c r="BA77" i="1"/>
  <c r="AZ77" i="1"/>
  <c r="BB77" i="1"/>
  <c r="CD90" i="1"/>
  <c r="CG90" i="1"/>
  <c r="CB90" i="1"/>
  <c r="BW90" i="1"/>
  <c r="CL90" i="1"/>
  <c r="BV90" i="1"/>
  <c r="CA90" i="1"/>
  <c r="CH90" i="1"/>
  <c r="CC90" i="1"/>
  <c r="BX90" i="1"/>
  <c r="CE90" i="1"/>
  <c r="BU90" i="1"/>
  <c r="BY90" i="1"/>
  <c r="CN90" i="1"/>
  <c r="BZ90" i="1"/>
  <c r="CK90" i="1"/>
  <c r="CO90" i="1"/>
  <c r="CI90" i="1"/>
  <c r="CF90" i="1"/>
  <c r="CJ90" i="1"/>
  <c r="BP35" i="1"/>
  <c r="BO35" i="1"/>
  <c r="BA35" i="1"/>
  <c r="BM35" i="1"/>
  <c r="BQ35" i="1"/>
  <c r="BK35" i="1"/>
  <c r="BT35" i="1"/>
  <c r="BC35" i="1"/>
  <c r="BH35" i="1"/>
  <c r="BL35" i="1"/>
  <c r="BJ35" i="1"/>
  <c r="BB35" i="1"/>
  <c r="BD35" i="1"/>
  <c r="AZ35" i="1"/>
  <c r="BI35" i="1"/>
  <c r="BG35" i="1"/>
  <c r="BE35" i="1"/>
  <c r="BF35" i="1"/>
  <c r="BS35" i="1"/>
  <c r="BN35" i="1"/>
  <c r="BE46" i="1"/>
  <c r="BM46" i="1"/>
  <c r="BC46" i="1"/>
  <c r="BD46" i="1"/>
  <c r="BO46" i="1"/>
  <c r="BP46" i="1"/>
  <c r="BQ46" i="1"/>
  <c r="BG46" i="1"/>
  <c r="AZ46" i="1"/>
  <c r="BS46" i="1"/>
  <c r="BI46" i="1"/>
  <c r="BA46" i="1"/>
  <c r="BH46" i="1"/>
  <c r="BF46" i="1"/>
  <c r="BN46" i="1"/>
  <c r="BK46" i="1"/>
  <c r="BB46" i="1"/>
  <c r="BL46" i="1"/>
  <c r="BT46" i="1"/>
  <c r="BJ46" i="1"/>
  <c r="CK196" i="1"/>
  <c r="CE196" i="1"/>
  <c r="CA196" i="1"/>
  <c r="BW196" i="1"/>
  <c r="BX196" i="1"/>
  <c r="CN196" i="1"/>
  <c r="CH196" i="1"/>
  <c r="BZ196" i="1"/>
  <c r="CG196" i="1"/>
  <c r="CD196" i="1"/>
  <c r="BY196" i="1"/>
  <c r="BU196" i="1"/>
  <c r="CL196" i="1"/>
  <c r="CJ196" i="1"/>
  <c r="CB196" i="1"/>
  <c r="CI196" i="1"/>
  <c r="CC196" i="1"/>
  <c r="BV196" i="1"/>
  <c r="CO196" i="1"/>
  <c r="CF196" i="1"/>
  <c r="BV130" i="1"/>
  <c r="CH130" i="1"/>
  <c r="CE130" i="1"/>
  <c r="BU130" i="1"/>
  <c r="CD130" i="1"/>
  <c r="BX130" i="1"/>
  <c r="BZ130" i="1"/>
  <c r="CL130" i="1"/>
  <c r="CB130" i="1"/>
  <c r="BW130" i="1"/>
  <c r="CN130" i="1"/>
  <c r="CC130" i="1"/>
  <c r="CF130" i="1"/>
  <c r="BY130" i="1"/>
  <c r="CO130" i="1"/>
  <c r="CI130" i="1"/>
  <c r="CJ130" i="1"/>
  <c r="CG130" i="1"/>
  <c r="CA130" i="1"/>
  <c r="CK130" i="1"/>
  <c r="BI26" i="1"/>
  <c r="BL26" i="1"/>
  <c r="BT26" i="1"/>
  <c r="BD26" i="1"/>
  <c r="BK26" i="1"/>
  <c r="BO26" i="1"/>
  <c r="BN26" i="1"/>
  <c r="BE26" i="1"/>
  <c r="BA26" i="1"/>
  <c r="BJ26" i="1"/>
  <c r="BM26" i="1"/>
  <c r="BP26" i="1"/>
  <c r="BG26" i="1"/>
  <c r="BH26" i="1"/>
  <c r="BB26" i="1"/>
  <c r="AZ26" i="1"/>
  <c r="BF26" i="1"/>
  <c r="BS26" i="1"/>
  <c r="BC26" i="1"/>
  <c r="BQ26" i="1"/>
  <c r="BB125" i="1"/>
  <c r="BJ125" i="1"/>
  <c r="BQ125" i="1"/>
  <c r="BP125" i="1"/>
  <c r="BG125" i="1"/>
  <c r="BM125" i="1"/>
  <c r="BT125" i="1"/>
  <c r="BA125" i="1"/>
  <c r="BE125" i="1"/>
  <c r="BO125" i="1"/>
  <c r="BH125" i="1"/>
  <c r="BF125" i="1"/>
  <c r="BD125" i="1"/>
  <c r="BL125" i="1"/>
  <c r="BS125" i="1"/>
  <c r="BC125" i="1"/>
  <c r="BN125" i="1"/>
  <c r="BI125" i="1"/>
  <c r="BK125" i="1"/>
  <c r="AZ125" i="1"/>
  <c r="BY67" i="1"/>
  <c r="CI67" i="1"/>
  <c r="BV67" i="1"/>
  <c r="CO67" i="1"/>
  <c r="CF67" i="1"/>
  <c r="BW67" i="1"/>
  <c r="BX67" i="1"/>
  <c r="CL67" i="1"/>
  <c r="CN67" i="1"/>
  <c r="CJ67" i="1"/>
  <c r="CG67" i="1"/>
  <c r="BU67" i="1"/>
  <c r="CD67" i="1"/>
  <c r="CE67" i="1"/>
  <c r="CH67" i="1"/>
  <c r="CC67" i="1"/>
  <c r="CB67" i="1"/>
  <c r="CA67" i="1"/>
  <c r="CK67" i="1"/>
  <c r="BZ67" i="1"/>
  <c r="BP92" i="1"/>
  <c r="BT92" i="1"/>
  <c r="BJ92" i="1"/>
  <c r="BB92" i="1"/>
  <c r="BI92" i="1"/>
  <c r="BL92" i="1"/>
  <c r="BC92" i="1"/>
  <c r="BE92" i="1"/>
  <c r="BS92" i="1"/>
  <c r="BA92" i="1"/>
  <c r="AZ92" i="1"/>
  <c r="BO92" i="1"/>
  <c r="BG92" i="1"/>
  <c r="BF92" i="1"/>
  <c r="BQ92" i="1"/>
  <c r="BN92" i="1"/>
  <c r="BM92" i="1"/>
  <c r="BD92" i="1"/>
  <c r="BH92" i="1"/>
  <c r="BK92" i="1"/>
  <c r="BO88" i="1"/>
  <c r="BH88" i="1"/>
  <c r="BK88" i="1"/>
  <c r="BE88" i="1"/>
  <c r="BG88" i="1"/>
  <c r="BD88" i="1"/>
  <c r="BC88" i="1"/>
  <c r="BP88" i="1"/>
  <c r="BA88" i="1"/>
  <c r="BB88" i="1"/>
  <c r="BI88" i="1"/>
  <c r="BL88" i="1"/>
  <c r="AZ88" i="1"/>
  <c r="BQ88" i="1"/>
  <c r="BT88" i="1"/>
  <c r="BN88" i="1"/>
  <c r="BJ88" i="1"/>
  <c r="BS88" i="1"/>
  <c r="BF88" i="1"/>
  <c r="BM88" i="1"/>
  <c r="BZ57" i="1"/>
  <c r="CL57" i="1"/>
  <c r="BY57" i="1"/>
  <c r="BV57" i="1"/>
  <c r="CH57" i="1"/>
  <c r="CN57" i="1"/>
  <c r="CK57" i="1"/>
  <c r="BW57" i="1"/>
  <c r="BX57" i="1"/>
  <c r="CB57" i="1"/>
  <c r="BU57" i="1"/>
  <c r="CJ57" i="1"/>
  <c r="CO57" i="1"/>
  <c r="CF57" i="1"/>
  <c r="CG57" i="1"/>
  <c r="CI57" i="1"/>
  <c r="CD57" i="1"/>
  <c r="CC57" i="1"/>
  <c r="CA57" i="1"/>
  <c r="CE57" i="1"/>
  <c r="BU31" i="1"/>
  <c r="BX31" i="1"/>
  <c r="BV31" i="1"/>
  <c r="CN31" i="1"/>
  <c r="BY31" i="1"/>
  <c r="CB31" i="1"/>
  <c r="BZ31" i="1"/>
  <c r="CD31" i="1"/>
  <c r="CA31" i="1"/>
  <c r="CH31" i="1"/>
  <c r="CG31" i="1"/>
  <c r="CI31" i="1"/>
  <c r="CL31" i="1"/>
  <c r="CE31" i="1"/>
  <c r="CK31" i="1"/>
  <c r="BW31" i="1"/>
  <c r="CC31" i="1"/>
  <c r="CO31" i="1"/>
  <c r="CF31" i="1"/>
  <c r="CJ31" i="1"/>
  <c r="BE94" i="1"/>
  <c r="BI94" i="1"/>
  <c r="BB94" i="1"/>
  <c r="BH94" i="1"/>
  <c r="BT94" i="1"/>
  <c r="BS94" i="1"/>
  <c r="BF94" i="1"/>
  <c r="BO94" i="1"/>
  <c r="BD94" i="1"/>
  <c r="BG94" i="1"/>
  <c r="BP94" i="1"/>
  <c r="BJ94" i="1"/>
  <c r="BK94" i="1"/>
  <c r="BN94" i="1"/>
  <c r="BC94" i="1"/>
  <c r="BL94" i="1"/>
  <c r="BQ94" i="1"/>
  <c r="BA94" i="1"/>
  <c r="AZ94" i="1"/>
  <c r="BM94" i="1"/>
  <c r="BZ4" i="1"/>
  <c r="BU4" i="1"/>
  <c r="CH4" i="1"/>
  <c r="CC4" i="1"/>
  <c r="CD4" i="1"/>
  <c r="CF4" i="1"/>
  <c r="CN4" i="1"/>
  <c r="BX4" i="1"/>
  <c r="CL4" i="1"/>
  <c r="CG4" i="1"/>
  <c r="BW4" i="1"/>
  <c r="CJ4" i="1"/>
  <c r="CO4" i="1"/>
  <c r="BY4" i="1"/>
  <c r="CI4" i="1"/>
  <c r="CE4" i="1"/>
  <c r="CA4" i="1"/>
  <c r="BV4" i="1"/>
  <c r="CK4" i="1"/>
  <c r="CB4" i="1"/>
  <c r="CE58" i="1"/>
  <c r="CO58" i="1"/>
  <c r="CC58" i="1"/>
  <c r="BZ58" i="1"/>
  <c r="CF58" i="1"/>
  <c r="BW58" i="1"/>
  <c r="BU58" i="1"/>
  <c r="BY58" i="1"/>
  <c r="CA58" i="1"/>
  <c r="CD58" i="1"/>
  <c r="BX58" i="1"/>
  <c r="CJ58" i="1"/>
  <c r="CH58" i="1"/>
  <c r="CI58" i="1"/>
  <c r="CK58" i="1"/>
  <c r="CG58" i="1"/>
  <c r="CL58" i="1"/>
  <c r="CB58" i="1"/>
  <c r="BV58" i="1"/>
  <c r="CN58" i="1"/>
  <c r="CH29" i="1"/>
  <c r="BW29" i="1"/>
  <c r="CI29" i="1"/>
  <c r="BU29" i="1"/>
  <c r="BZ29" i="1"/>
  <c r="CO29" i="1"/>
  <c r="CL29" i="1"/>
  <c r="CG29" i="1"/>
  <c r="CN29" i="1"/>
  <c r="CJ29" i="1"/>
  <c r="CD29" i="1"/>
  <c r="CF29" i="1"/>
  <c r="BY29" i="1"/>
  <c r="BV29" i="1"/>
  <c r="BX29" i="1"/>
  <c r="CC29" i="1"/>
  <c r="CK29" i="1"/>
  <c r="CE29" i="1"/>
  <c r="CB29" i="1"/>
  <c r="CA29" i="1"/>
  <c r="BS120" i="1"/>
  <c r="BD120" i="1"/>
  <c r="BK120" i="1"/>
  <c r="BE120" i="1"/>
  <c r="BG120" i="1"/>
  <c r="BP120" i="1"/>
  <c r="BH120" i="1"/>
  <c r="BN120" i="1"/>
  <c r="BQ120" i="1"/>
  <c r="BB120" i="1"/>
  <c r="BJ120" i="1"/>
  <c r="BC120" i="1"/>
  <c r="AZ120" i="1"/>
  <c r="BA120" i="1"/>
  <c r="BI120" i="1"/>
  <c r="BO120" i="1"/>
  <c r="BL120" i="1"/>
  <c r="BF120" i="1"/>
  <c r="BT120" i="1"/>
  <c r="BM120" i="1"/>
  <c r="CH149" i="1"/>
  <c r="BW149" i="1"/>
  <c r="CN149" i="1"/>
  <c r="BV149" i="1"/>
  <c r="CI149" i="1"/>
  <c r="CB149" i="1"/>
  <c r="CK149" i="1"/>
  <c r="BZ149" i="1"/>
  <c r="CC149" i="1"/>
  <c r="CG149" i="1"/>
  <c r="BY149" i="1"/>
  <c r="CE149" i="1"/>
  <c r="CA149" i="1"/>
  <c r="BX149" i="1"/>
  <c r="CD149" i="1"/>
  <c r="BU149" i="1"/>
  <c r="CJ149" i="1"/>
  <c r="CF149" i="1"/>
  <c r="CO149" i="1"/>
  <c r="CL149" i="1"/>
  <c r="BE85" i="1"/>
  <c r="BP85" i="1"/>
  <c r="BQ85" i="1"/>
  <c r="BK85" i="1"/>
  <c r="BJ85" i="1"/>
  <c r="BD85" i="1"/>
  <c r="BO85" i="1"/>
  <c r="BC85" i="1"/>
  <c r="BM85" i="1"/>
  <c r="BI85" i="1"/>
  <c r="BN85" i="1"/>
  <c r="AZ85" i="1"/>
  <c r="BS85" i="1"/>
  <c r="BL85" i="1"/>
  <c r="BG85" i="1"/>
  <c r="BH85" i="1"/>
  <c r="BF85" i="1"/>
  <c r="BA85" i="1"/>
  <c r="BT85" i="1"/>
  <c r="BB85" i="1"/>
  <c r="BS36" i="1"/>
  <c r="BI36" i="1"/>
  <c r="BB36" i="1"/>
  <c r="BC36" i="1"/>
  <c r="BK36" i="1"/>
  <c r="BD36" i="1"/>
  <c r="BJ36" i="1"/>
  <c r="BM36" i="1"/>
  <c r="BQ36" i="1"/>
  <c r="BT36" i="1"/>
  <c r="BO36" i="1"/>
  <c r="BA36" i="1"/>
  <c r="AZ36" i="1"/>
  <c r="BG36" i="1"/>
  <c r="BP36" i="1"/>
  <c r="BF36" i="1"/>
  <c r="BH36" i="1"/>
  <c r="BL36" i="1"/>
  <c r="BN36" i="1"/>
  <c r="BE36" i="1"/>
  <c r="BX134" i="1"/>
  <c r="BZ134" i="1"/>
  <c r="CI134" i="1"/>
  <c r="BU134" i="1"/>
  <c r="BV134" i="1"/>
  <c r="CH134" i="1"/>
  <c r="CO134" i="1"/>
  <c r="CF134" i="1"/>
  <c r="CD134" i="1"/>
  <c r="CN134" i="1"/>
  <c r="BY134" i="1"/>
  <c r="CL134" i="1"/>
  <c r="CB134" i="1"/>
  <c r="BW134" i="1"/>
  <c r="CE134" i="1"/>
  <c r="CK134" i="1"/>
  <c r="CC134" i="1"/>
  <c r="CG134" i="1"/>
  <c r="CA134" i="1"/>
  <c r="CJ134" i="1"/>
  <c r="CB73" i="1"/>
  <c r="CH73" i="1"/>
  <c r="CA73" i="1"/>
  <c r="BW73" i="1"/>
  <c r="CE73" i="1"/>
  <c r="CD73" i="1"/>
  <c r="CG73" i="1"/>
  <c r="BX73" i="1"/>
  <c r="CJ73" i="1"/>
  <c r="CC73" i="1"/>
  <c r="BZ73" i="1"/>
  <c r="CL73" i="1"/>
  <c r="CO73" i="1"/>
  <c r="CF73" i="1"/>
  <c r="CI73" i="1"/>
  <c r="CN73" i="1"/>
  <c r="BY73" i="1"/>
  <c r="CK73" i="1"/>
  <c r="BU73" i="1"/>
  <c r="BV73" i="1"/>
  <c r="CK186" i="1"/>
  <c r="BU186" i="1"/>
  <c r="CI186" i="1"/>
  <c r="BV186" i="1"/>
  <c r="CA186" i="1"/>
  <c r="CL186" i="1"/>
  <c r="CF186" i="1"/>
  <c r="CG186" i="1"/>
  <c r="BZ186" i="1"/>
  <c r="BX186" i="1"/>
  <c r="BW186" i="1"/>
  <c r="CC186" i="1"/>
  <c r="CN186" i="1"/>
  <c r="BY186" i="1"/>
  <c r="CJ186" i="1"/>
  <c r="CE186" i="1"/>
  <c r="CO186" i="1"/>
  <c r="CH186" i="1"/>
  <c r="CD186" i="1"/>
  <c r="CB186" i="1"/>
  <c r="BC72" i="1"/>
  <c r="BA72" i="1"/>
  <c r="BF72" i="1"/>
  <c r="BQ72" i="1"/>
  <c r="BH72" i="1"/>
  <c r="BL72" i="1"/>
  <c r="BM72" i="1"/>
  <c r="BK72" i="1"/>
  <c r="BB72" i="1"/>
  <c r="BI72" i="1"/>
  <c r="BJ72" i="1"/>
  <c r="BT72" i="1"/>
  <c r="BN72" i="1"/>
  <c r="BO72" i="1"/>
  <c r="BD72" i="1"/>
  <c r="BP72" i="1"/>
  <c r="BS72" i="1"/>
  <c r="BG72" i="1"/>
  <c r="AZ72" i="1"/>
  <c r="BE72" i="1"/>
  <c r="BN89" i="1"/>
  <c r="BK89" i="1"/>
  <c r="BI89" i="1"/>
  <c r="BG89" i="1"/>
  <c r="BJ89" i="1"/>
  <c r="AZ89" i="1"/>
  <c r="BB89" i="1"/>
  <c r="BP89" i="1"/>
  <c r="BC89" i="1"/>
  <c r="BO89" i="1"/>
  <c r="BS89" i="1"/>
  <c r="BL89" i="1"/>
  <c r="BD89" i="1"/>
  <c r="BM89" i="1"/>
  <c r="BT89" i="1"/>
  <c r="BH89" i="1"/>
  <c r="BE89" i="1"/>
  <c r="BF89" i="1"/>
  <c r="BA89" i="1"/>
  <c r="BQ89" i="1"/>
  <c r="BZ21" i="1"/>
  <c r="CH21" i="1"/>
  <c r="CE21" i="1"/>
  <c r="CL21" i="1"/>
  <c r="CK21" i="1"/>
  <c r="BV21" i="1"/>
  <c r="CJ21" i="1"/>
  <c r="CA21" i="1"/>
  <c r="BW21" i="1"/>
  <c r="CO21" i="1"/>
  <c r="CC21" i="1"/>
  <c r="CF21" i="1"/>
  <c r="CB21" i="1"/>
  <c r="CI21" i="1"/>
  <c r="CG21" i="1"/>
  <c r="CN21" i="1"/>
  <c r="BX21" i="1"/>
  <c r="BU21" i="1"/>
  <c r="BY21" i="1"/>
  <c r="CD21" i="1"/>
  <c r="CL173" i="1"/>
  <c r="CB173" i="1"/>
  <c r="BY173" i="1"/>
  <c r="BX173" i="1"/>
  <c r="CG173" i="1"/>
  <c r="CO173" i="1"/>
  <c r="CH173" i="1"/>
  <c r="BU173" i="1"/>
  <c r="CF173" i="1"/>
  <c r="CJ173" i="1"/>
  <c r="BW173" i="1"/>
  <c r="BV173" i="1"/>
  <c r="CK173" i="1"/>
  <c r="CA173" i="1"/>
  <c r="CN173" i="1"/>
  <c r="CI173" i="1"/>
  <c r="CE173" i="1"/>
  <c r="CD173" i="1"/>
  <c r="CC173" i="1"/>
  <c r="BZ173" i="1"/>
  <c r="CI203" i="1"/>
  <c r="CH203" i="1"/>
  <c r="CL203" i="1"/>
  <c r="BU203" i="1"/>
  <c r="CD203" i="1"/>
  <c r="CN203" i="1"/>
  <c r="BX203" i="1"/>
  <c r="CA203" i="1"/>
  <c r="CE203" i="1"/>
  <c r="BZ203" i="1"/>
  <c r="CJ203" i="1"/>
  <c r="BV203" i="1"/>
  <c r="CG203" i="1"/>
  <c r="CK203" i="1"/>
  <c r="BW203" i="1"/>
  <c r="CB203" i="1"/>
  <c r="CO203" i="1"/>
  <c r="BY203" i="1"/>
  <c r="CC203" i="1"/>
  <c r="CF203" i="1"/>
  <c r="CG41" i="1"/>
  <c r="BX41" i="1"/>
  <c r="CJ41" i="1"/>
  <c r="BU41" i="1"/>
  <c r="BW41" i="1"/>
  <c r="CK41" i="1"/>
  <c r="CI41" i="1"/>
  <c r="CE41" i="1"/>
  <c r="CD41" i="1"/>
  <c r="CF41" i="1"/>
  <c r="BZ41" i="1"/>
  <c r="CA41" i="1"/>
  <c r="CC41" i="1"/>
  <c r="BY41" i="1"/>
  <c r="CO41" i="1"/>
  <c r="CL41" i="1"/>
  <c r="CB41" i="1"/>
  <c r="BV41" i="1"/>
  <c r="CH41" i="1"/>
  <c r="CN41" i="1"/>
  <c r="CB154" i="1"/>
  <c r="CA154" i="1"/>
  <c r="BZ154" i="1"/>
  <c r="CF154" i="1"/>
  <c r="CI154" i="1"/>
  <c r="BV154" i="1"/>
  <c r="CE154" i="1"/>
  <c r="CL154" i="1"/>
  <c r="CO154" i="1"/>
  <c r="BU154" i="1"/>
  <c r="CJ154" i="1"/>
  <c r="CK154" i="1"/>
  <c r="CD154" i="1"/>
  <c r="BX154" i="1"/>
  <c r="CN154" i="1"/>
  <c r="CH154" i="1"/>
  <c r="BW154" i="1"/>
  <c r="CG154" i="1"/>
  <c r="CC154" i="1"/>
  <c r="BY154" i="1"/>
  <c r="BW181" i="1"/>
  <c r="BU181" i="1"/>
  <c r="CF181" i="1"/>
  <c r="BZ181" i="1"/>
  <c r="CJ181" i="1"/>
  <c r="CC181" i="1"/>
  <c r="CB181" i="1"/>
  <c r="CG181" i="1"/>
  <c r="BY181" i="1"/>
  <c r="CO181" i="1"/>
  <c r="CA181" i="1"/>
  <c r="CH181" i="1"/>
  <c r="BX181" i="1"/>
  <c r="CI181" i="1"/>
  <c r="CN181" i="1"/>
  <c r="CE181" i="1"/>
  <c r="BV181" i="1"/>
  <c r="CD181" i="1"/>
  <c r="CL181" i="1"/>
  <c r="CK181" i="1"/>
  <c r="CB76" i="1"/>
  <c r="CD76" i="1"/>
  <c r="CF76" i="1"/>
  <c r="CA76" i="1"/>
  <c r="CE76" i="1"/>
  <c r="CG76" i="1"/>
  <c r="BY76" i="1"/>
  <c r="CC76" i="1"/>
  <c r="CJ76" i="1"/>
  <c r="CL76" i="1"/>
  <c r="BU76" i="1"/>
  <c r="BW76" i="1"/>
  <c r="BV76" i="1"/>
  <c r="CO76" i="1"/>
  <c r="CH76" i="1"/>
  <c r="CN76" i="1"/>
  <c r="CI76" i="1"/>
  <c r="CK76" i="1"/>
  <c r="BX76" i="1"/>
  <c r="BZ76" i="1"/>
  <c r="CC174" i="1"/>
  <c r="BU174" i="1"/>
  <c r="CO174" i="1"/>
  <c r="CD174" i="1"/>
  <c r="BV174" i="1"/>
  <c r="CF174" i="1"/>
  <c r="CH174" i="1"/>
  <c r="BX174" i="1"/>
  <c r="CG174" i="1"/>
  <c r="CL174" i="1"/>
  <c r="CI174" i="1"/>
  <c r="BY174" i="1"/>
  <c r="BW174" i="1"/>
  <c r="BZ174" i="1"/>
  <c r="CN174" i="1"/>
  <c r="CK174" i="1"/>
  <c r="CJ174" i="1"/>
  <c r="CA174" i="1"/>
  <c r="CB174" i="1"/>
  <c r="CE174" i="1"/>
  <c r="CD167" i="1"/>
  <c r="CA167" i="1"/>
  <c r="CF167" i="1"/>
  <c r="BV167" i="1"/>
  <c r="BZ167" i="1"/>
  <c r="CE167" i="1"/>
  <c r="CC167" i="1"/>
  <c r="BY167" i="1"/>
  <c r="CO167" i="1"/>
  <c r="CN167" i="1"/>
  <c r="CI167" i="1"/>
  <c r="CL167" i="1"/>
  <c r="CJ167" i="1"/>
  <c r="CB167" i="1"/>
  <c r="CH167" i="1"/>
  <c r="BX167" i="1"/>
  <c r="CG167" i="1"/>
  <c r="CK167" i="1"/>
  <c r="BU167" i="1"/>
  <c r="BW167" i="1"/>
  <c r="CJ160" i="1"/>
  <c r="CO160" i="1"/>
  <c r="BU160" i="1"/>
  <c r="CL160" i="1"/>
  <c r="CH160" i="1"/>
  <c r="CG160" i="1"/>
  <c r="CE160" i="1"/>
  <c r="CD160" i="1"/>
  <c r="CN160" i="1"/>
  <c r="BZ160" i="1"/>
  <c r="CB160" i="1"/>
  <c r="CI160" i="1"/>
  <c r="CK160" i="1"/>
  <c r="BY160" i="1"/>
  <c r="CC160" i="1"/>
  <c r="BV160" i="1"/>
  <c r="BX160" i="1"/>
  <c r="CF160" i="1"/>
  <c r="BW160" i="1"/>
  <c r="CA160" i="1"/>
  <c r="BZ11" i="1"/>
  <c r="BU11" i="1"/>
  <c r="CN11" i="1"/>
  <c r="CE11" i="1"/>
  <c r="CJ11" i="1"/>
  <c r="CH11" i="1"/>
  <c r="CA11" i="1"/>
  <c r="CF11" i="1"/>
  <c r="CO11" i="1"/>
  <c r="CK11" i="1"/>
  <c r="CG11" i="1"/>
  <c r="BW11" i="1"/>
  <c r="CC11" i="1"/>
  <c r="CL11" i="1"/>
  <c r="CD11" i="1"/>
  <c r="CI11" i="1"/>
  <c r="BV11" i="1"/>
  <c r="BX11" i="1"/>
  <c r="BY11" i="1"/>
  <c r="CB11" i="1"/>
  <c r="BE109" i="1"/>
  <c r="BD109" i="1"/>
  <c r="BO109" i="1"/>
  <c r="BI109" i="1"/>
  <c r="BK109" i="1"/>
  <c r="BT109" i="1"/>
  <c r="BH109" i="1"/>
  <c r="BP109" i="1"/>
  <c r="BA109" i="1"/>
  <c r="BF109" i="1"/>
  <c r="BC109" i="1"/>
  <c r="BB109" i="1"/>
  <c r="BL109" i="1"/>
  <c r="AZ109" i="1"/>
  <c r="BS109" i="1"/>
  <c r="BM109" i="1"/>
  <c r="BQ109" i="1"/>
  <c r="BN109" i="1"/>
  <c r="BG109" i="1"/>
  <c r="BJ109" i="1"/>
  <c r="CH25" i="1"/>
  <c r="CD25" i="1"/>
  <c r="BY25" i="1"/>
  <c r="CB25" i="1"/>
  <c r="CG25" i="1"/>
  <c r="CK25" i="1"/>
  <c r="BX25" i="1"/>
  <c r="BW25" i="1"/>
  <c r="CL25" i="1"/>
  <c r="BU25" i="1"/>
  <c r="CN25" i="1"/>
  <c r="CA25" i="1"/>
  <c r="CJ25" i="1"/>
  <c r="CI25" i="1"/>
  <c r="CC25" i="1"/>
  <c r="CO25" i="1"/>
  <c r="BV25" i="1"/>
  <c r="CE25" i="1"/>
  <c r="CF25" i="1"/>
  <c r="BZ25" i="1"/>
  <c r="CG59" i="1"/>
  <c r="BV59" i="1"/>
  <c r="CD59" i="1"/>
  <c r="CO59" i="1"/>
  <c r="BY59" i="1"/>
  <c r="CH59" i="1"/>
  <c r="CF59" i="1"/>
  <c r="BX59" i="1"/>
  <c r="CN59" i="1"/>
  <c r="CK59" i="1"/>
  <c r="CB59" i="1"/>
  <c r="BU59" i="1"/>
  <c r="CE59" i="1"/>
  <c r="CJ59" i="1"/>
  <c r="CA59" i="1"/>
  <c r="BW59" i="1"/>
  <c r="BZ59" i="1"/>
  <c r="CI59" i="1"/>
  <c r="CC59" i="1"/>
  <c r="CL59" i="1"/>
  <c r="CI198" i="1"/>
  <c r="CG198" i="1"/>
  <c r="BY198" i="1"/>
  <c r="CD198" i="1"/>
  <c r="CN198" i="1"/>
  <c r="CJ198" i="1"/>
  <c r="BW198" i="1"/>
  <c r="BX198" i="1"/>
  <c r="CB198" i="1"/>
  <c r="CO198" i="1"/>
  <c r="BU198" i="1"/>
  <c r="CA198" i="1"/>
  <c r="BZ198" i="1"/>
  <c r="CE198" i="1"/>
  <c r="CF198" i="1"/>
  <c r="CH198" i="1"/>
  <c r="CL198" i="1"/>
  <c r="CK198" i="1"/>
  <c r="BV198" i="1"/>
  <c r="CC198" i="1"/>
  <c r="CJ161" i="1"/>
  <c r="CF161" i="1"/>
  <c r="CL161" i="1"/>
  <c r="BW161" i="1"/>
  <c r="CB161" i="1"/>
  <c r="BX161" i="1"/>
  <c r="CN161" i="1"/>
  <c r="BV161" i="1"/>
  <c r="BY161" i="1"/>
  <c r="CD161" i="1"/>
  <c r="CE161" i="1"/>
  <c r="CI161" i="1"/>
  <c r="CO161" i="1"/>
  <c r="CH161" i="1"/>
  <c r="CA161" i="1"/>
  <c r="BU161" i="1"/>
  <c r="CK161" i="1"/>
  <c r="BZ161" i="1"/>
  <c r="CC161" i="1"/>
  <c r="CG161" i="1"/>
  <c r="CO119" i="1"/>
  <c r="CC119" i="1"/>
  <c r="BX119" i="1"/>
  <c r="BU119" i="1"/>
  <c r="CJ119" i="1"/>
  <c r="CI119" i="1"/>
  <c r="CK119" i="1"/>
  <c r="CD119" i="1"/>
  <c r="CA119" i="1"/>
  <c r="CB119" i="1"/>
  <c r="BY119" i="1"/>
  <c r="CH119" i="1"/>
  <c r="BW119" i="1"/>
  <c r="CE119" i="1"/>
  <c r="CF119" i="1"/>
  <c r="CG119" i="1"/>
  <c r="BV119" i="1"/>
  <c r="CN119" i="1"/>
  <c r="CL119" i="1"/>
  <c r="BZ119" i="1"/>
  <c r="CH72" i="1"/>
  <c r="CF72" i="1"/>
  <c r="BU72" i="1"/>
  <c r="CJ72" i="1"/>
  <c r="CD72" i="1"/>
  <c r="CC72" i="1"/>
  <c r="CB72" i="1"/>
  <c r="CL72" i="1"/>
  <c r="CG72" i="1"/>
  <c r="BZ72" i="1"/>
  <c r="CO72" i="1"/>
  <c r="CN72" i="1"/>
  <c r="BV72" i="1"/>
  <c r="CE72" i="1"/>
  <c r="BW72" i="1"/>
  <c r="CI72" i="1"/>
  <c r="BY72" i="1"/>
  <c r="CK72" i="1"/>
  <c r="CA72" i="1"/>
  <c r="BX72" i="1"/>
  <c r="BM41" i="1"/>
  <c r="BQ41" i="1"/>
  <c r="BS41" i="1"/>
  <c r="BH41" i="1"/>
  <c r="BP41" i="1"/>
  <c r="BF41" i="1"/>
  <c r="BE41" i="1"/>
  <c r="BO41" i="1"/>
  <c r="BD41" i="1"/>
  <c r="BT41" i="1"/>
  <c r="BI41" i="1"/>
  <c r="BK41" i="1"/>
  <c r="BN41" i="1"/>
  <c r="BC41" i="1"/>
  <c r="BJ41" i="1"/>
  <c r="BA41" i="1"/>
  <c r="AZ41" i="1"/>
  <c r="BG41" i="1"/>
  <c r="BB41" i="1"/>
  <c r="BL41" i="1"/>
  <c r="CO179" i="1"/>
  <c r="CN179" i="1"/>
  <c r="CA179" i="1"/>
  <c r="BZ179" i="1"/>
  <c r="CF179" i="1"/>
  <c r="BY179" i="1"/>
  <c r="BX179" i="1"/>
  <c r="CK179" i="1"/>
  <c r="CG179" i="1"/>
  <c r="CC179" i="1"/>
  <c r="CJ179" i="1"/>
  <c r="CI179" i="1"/>
  <c r="CE179" i="1"/>
  <c r="CB179" i="1"/>
  <c r="BW179" i="1"/>
  <c r="BV179" i="1"/>
  <c r="CL179" i="1"/>
  <c r="CH179" i="1"/>
  <c r="CD179" i="1"/>
  <c r="BU179" i="1"/>
  <c r="CC35" i="1"/>
  <c r="BU35" i="1"/>
  <c r="CG35" i="1"/>
  <c r="CJ35" i="1"/>
  <c r="BY35" i="1"/>
  <c r="CN35" i="1"/>
  <c r="CL35" i="1"/>
  <c r="CI35" i="1"/>
  <c r="CH35" i="1"/>
  <c r="CA35" i="1"/>
  <c r="CB35" i="1"/>
  <c r="CF35" i="1"/>
  <c r="BX35" i="1"/>
  <c r="CO35" i="1"/>
  <c r="BZ35" i="1"/>
  <c r="BW35" i="1"/>
  <c r="CD35" i="1"/>
  <c r="BV35" i="1"/>
  <c r="CE35" i="1"/>
  <c r="CK35" i="1"/>
  <c r="CE105" i="1"/>
  <c r="CD105" i="1"/>
  <c r="BZ105" i="1"/>
  <c r="CI105" i="1"/>
  <c r="BV105" i="1"/>
  <c r="BX105" i="1"/>
  <c r="CA105" i="1"/>
  <c r="CF105" i="1"/>
  <c r="BU105" i="1"/>
  <c r="CH105" i="1"/>
  <c r="CL105" i="1"/>
  <c r="CJ105" i="1"/>
  <c r="BW105" i="1"/>
  <c r="CG105" i="1"/>
  <c r="CK105" i="1"/>
  <c r="CB105" i="1"/>
  <c r="BY105" i="1"/>
  <c r="CC105" i="1"/>
  <c r="CN105" i="1"/>
  <c r="CO105" i="1"/>
  <c r="BT18" i="1"/>
  <c r="BK18" i="1"/>
  <c r="BA18" i="1"/>
  <c r="BO18" i="1"/>
  <c r="BD18" i="1"/>
  <c r="BB18" i="1"/>
  <c r="BL18" i="1"/>
  <c r="BG18" i="1"/>
  <c r="BM18" i="1"/>
  <c r="BN18" i="1"/>
  <c r="BJ18" i="1"/>
  <c r="BQ18" i="1"/>
  <c r="BP18" i="1"/>
  <c r="BC18" i="1"/>
  <c r="BH18" i="1"/>
  <c r="BE18" i="1"/>
  <c r="BI18" i="1"/>
  <c r="BS18" i="1"/>
  <c r="BF18" i="1"/>
  <c r="CL32" i="1"/>
  <c r="CK32" i="1"/>
  <c r="BZ32" i="1"/>
  <c r="CE32" i="1"/>
  <c r="BW32" i="1"/>
  <c r="CH32" i="1"/>
  <c r="BV32" i="1"/>
  <c r="BX32" i="1"/>
  <c r="BY32" i="1"/>
  <c r="BU32" i="1"/>
  <c r="CN32" i="1"/>
  <c r="CJ32" i="1"/>
  <c r="CO32" i="1"/>
  <c r="CA32" i="1"/>
  <c r="CF32" i="1"/>
  <c r="CB32" i="1"/>
  <c r="CC32" i="1"/>
  <c r="CD32" i="1"/>
  <c r="CG32" i="1"/>
  <c r="CI32" i="1"/>
  <c r="CK205" i="1"/>
  <c r="CC205" i="1"/>
  <c r="CD205" i="1"/>
  <c r="CF205" i="1"/>
  <c r="CG205" i="1"/>
  <c r="BW205" i="1"/>
  <c r="CA205" i="1"/>
  <c r="CJ205" i="1"/>
  <c r="CI205" i="1"/>
  <c r="CL205" i="1"/>
  <c r="CH205" i="1"/>
  <c r="BV205" i="1"/>
  <c r="CN205" i="1"/>
  <c r="BX205" i="1"/>
  <c r="CB205" i="1"/>
  <c r="BZ205" i="1"/>
  <c r="CE205" i="1"/>
  <c r="BU205" i="1"/>
  <c r="BY205" i="1"/>
  <c r="CO205" i="1"/>
  <c r="BE80" i="1"/>
  <c r="BS80" i="1"/>
  <c r="BH80" i="1"/>
  <c r="BL80" i="1"/>
  <c r="BC80" i="1"/>
  <c r="BD80" i="1"/>
  <c r="BP80" i="1"/>
  <c r="BO80" i="1"/>
  <c r="BF80" i="1"/>
  <c r="BM80" i="1"/>
  <c r="AZ80" i="1"/>
  <c r="BQ80" i="1"/>
  <c r="BB80" i="1"/>
  <c r="BJ80" i="1"/>
  <c r="BN80" i="1"/>
  <c r="BT80" i="1"/>
  <c r="BA80" i="1"/>
  <c r="BK80" i="1"/>
  <c r="BG80" i="1"/>
  <c r="BI80" i="1"/>
  <c r="CB110" i="1"/>
  <c r="CD110" i="1"/>
  <c r="CJ110" i="1"/>
  <c r="CA110" i="1"/>
  <c r="CI110" i="1"/>
  <c r="CC110" i="1"/>
  <c r="CO110" i="1"/>
  <c r="CE110" i="1"/>
  <c r="BV110" i="1"/>
  <c r="CF110" i="1"/>
  <c r="CH110" i="1"/>
  <c r="BY110" i="1"/>
  <c r="CG110" i="1"/>
  <c r="CK110" i="1"/>
  <c r="CN110" i="1"/>
  <c r="BW110" i="1"/>
  <c r="BZ110" i="1"/>
  <c r="CL110" i="1"/>
  <c r="BX110" i="1"/>
  <c r="BU110" i="1"/>
  <c r="BE3" i="1"/>
  <c r="BL3" i="1"/>
  <c r="BG3" i="1"/>
  <c r="BH3" i="1"/>
  <c r="BI3" i="1"/>
  <c r="BM3" i="1"/>
  <c r="BD3" i="1"/>
  <c r="BO3" i="1"/>
  <c r="BN3" i="1"/>
  <c r="BS3" i="1"/>
  <c r="BT3" i="1"/>
  <c r="BJ3" i="1"/>
  <c r="BA3" i="1"/>
  <c r="BQ3" i="1"/>
  <c r="BF3" i="1"/>
  <c r="BB3" i="1"/>
  <c r="BK3" i="1"/>
  <c r="BC3" i="1"/>
  <c r="BP3" i="1"/>
  <c r="CJ44" i="1"/>
  <c r="CI44" i="1"/>
  <c r="CH44" i="1"/>
  <c r="BU44" i="1"/>
  <c r="CA44" i="1"/>
  <c r="BY44" i="1"/>
  <c r="CN44" i="1"/>
  <c r="BZ44" i="1"/>
  <c r="BV44" i="1"/>
  <c r="CK44" i="1"/>
  <c r="CB44" i="1"/>
  <c r="BX44" i="1"/>
  <c r="CF44" i="1"/>
  <c r="CO44" i="1"/>
  <c r="CE44" i="1"/>
  <c r="CC44" i="1"/>
  <c r="CL44" i="1"/>
  <c r="CG44" i="1"/>
  <c r="CD44" i="1"/>
  <c r="BW44" i="1"/>
  <c r="BX75" i="1"/>
  <c r="CI75" i="1"/>
  <c r="CA75" i="1"/>
  <c r="CL75" i="1"/>
  <c r="BY75" i="1"/>
  <c r="CO75" i="1"/>
  <c r="CD75" i="1"/>
  <c r="CH75" i="1"/>
  <c r="CF75" i="1"/>
  <c r="CC75" i="1"/>
  <c r="CN75" i="1"/>
  <c r="CK75" i="1"/>
  <c r="BZ75" i="1"/>
  <c r="CB75" i="1"/>
  <c r="BW75" i="1"/>
  <c r="CG75" i="1"/>
  <c r="CE75" i="1"/>
  <c r="CJ75" i="1"/>
  <c r="BV75" i="1"/>
  <c r="BU75" i="1"/>
  <c r="CE88" i="1"/>
  <c r="CI88" i="1"/>
  <c r="CB88" i="1"/>
  <c r="BY88" i="1"/>
  <c r="BZ88" i="1"/>
  <c r="BX88" i="1"/>
  <c r="CJ88" i="1"/>
  <c r="CO88" i="1"/>
  <c r="BU88" i="1"/>
  <c r="CF88" i="1"/>
  <c r="BV88" i="1"/>
  <c r="CL88" i="1"/>
  <c r="CK88" i="1"/>
  <c r="BW88" i="1"/>
  <c r="CD88" i="1"/>
  <c r="CC88" i="1"/>
  <c r="CN88" i="1"/>
  <c r="CH88" i="1"/>
  <c r="CG88" i="1"/>
  <c r="CA88" i="1"/>
  <c r="BO83" i="1"/>
  <c r="BJ83" i="1"/>
  <c r="BA83" i="1"/>
  <c r="BP83" i="1"/>
  <c r="BL83" i="1"/>
  <c r="BQ83" i="1"/>
  <c r="BT83" i="1"/>
  <c r="BG83" i="1"/>
  <c r="BH83" i="1"/>
  <c r="BN83" i="1"/>
  <c r="BF83" i="1"/>
  <c r="BB83" i="1"/>
  <c r="BK83" i="1"/>
  <c r="BS83" i="1"/>
  <c r="BI83" i="1"/>
  <c r="BM83" i="1"/>
  <c r="BE83" i="1"/>
  <c r="AZ83" i="1"/>
  <c r="BC83" i="1"/>
  <c r="BD83" i="1"/>
  <c r="BV139" i="1"/>
  <c r="BZ139" i="1"/>
  <c r="CO139" i="1"/>
  <c r="CC139" i="1"/>
  <c r="BW139" i="1"/>
  <c r="BX139" i="1"/>
  <c r="CB139" i="1"/>
  <c r="CE139" i="1"/>
  <c r="BU139" i="1"/>
  <c r="CG139" i="1"/>
  <c r="CN139" i="1"/>
  <c r="CJ139" i="1"/>
  <c r="BY139" i="1"/>
  <c r="CF139" i="1"/>
  <c r="CH139" i="1"/>
  <c r="CI139" i="1"/>
  <c r="CA139" i="1"/>
  <c r="CD139" i="1"/>
  <c r="CL139" i="1"/>
  <c r="CK139" i="1"/>
  <c r="BZ171" i="1"/>
  <c r="CC171" i="1"/>
  <c r="CA171" i="1"/>
  <c r="CK171" i="1"/>
  <c r="CG171" i="1"/>
  <c r="CN171" i="1"/>
  <c r="CF171" i="1"/>
  <c r="CD171" i="1"/>
  <c r="CH171" i="1"/>
  <c r="BY171" i="1"/>
  <c r="CE171" i="1"/>
  <c r="CI171" i="1"/>
  <c r="BW171" i="1"/>
  <c r="CO171" i="1"/>
  <c r="CJ171" i="1"/>
  <c r="CB171" i="1"/>
  <c r="BX171" i="1"/>
  <c r="BU171" i="1"/>
  <c r="BV171" i="1"/>
  <c r="CL171" i="1"/>
  <c r="CG118" i="1"/>
  <c r="CI118" i="1"/>
  <c r="BY118" i="1"/>
  <c r="CH118" i="1"/>
  <c r="CN118" i="1"/>
  <c r="CL118" i="1"/>
  <c r="BZ118" i="1"/>
  <c r="CO118" i="1"/>
  <c r="CJ118" i="1"/>
  <c r="CK118" i="1"/>
  <c r="CA118" i="1"/>
  <c r="CE118" i="1"/>
  <c r="BU118" i="1"/>
  <c r="BW118" i="1"/>
  <c r="CC118" i="1"/>
  <c r="CD118" i="1"/>
  <c r="BV118" i="1"/>
  <c r="CF118" i="1"/>
  <c r="CB118" i="1"/>
  <c r="BX118" i="1"/>
  <c r="BV133" i="1"/>
  <c r="CO133" i="1"/>
  <c r="BY133" i="1"/>
  <c r="BW133" i="1"/>
  <c r="CB133" i="1"/>
  <c r="CD133" i="1"/>
  <c r="CN133" i="1"/>
  <c r="CG133" i="1"/>
  <c r="BZ133" i="1"/>
  <c r="BX133" i="1"/>
  <c r="CJ133" i="1"/>
  <c r="CC133" i="1"/>
  <c r="BU133" i="1"/>
  <c r="CK133" i="1"/>
  <c r="CF133" i="1"/>
  <c r="CH133" i="1"/>
  <c r="CE133" i="1"/>
  <c r="CI133" i="1"/>
  <c r="CL133" i="1"/>
  <c r="CA133" i="1"/>
  <c r="CA201" i="1"/>
  <c r="BV201" i="1"/>
  <c r="CK201" i="1"/>
  <c r="BX201" i="1"/>
  <c r="CB201" i="1"/>
  <c r="CN201" i="1"/>
  <c r="BU201" i="1"/>
  <c r="CH201" i="1"/>
  <c r="CL201" i="1"/>
  <c r="BW201" i="1"/>
  <c r="CG201" i="1"/>
  <c r="CI201" i="1"/>
  <c r="CD201" i="1"/>
  <c r="CO201" i="1"/>
  <c r="CC201" i="1"/>
  <c r="BZ201" i="1"/>
  <c r="CE201" i="1"/>
  <c r="CF201" i="1"/>
  <c r="BY201" i="1"/>
  <c r="CJ201" i="1"/>
  <c r="BW68" i="1"/>
  <c r="CK68" i="1"/>
  <c r="CJ68" i="1"/>
  <c r="CI68" i="1"/>
  <c r="BU68" i="1"/>
  <c r="CF68" i="1"/>
  <c r="BX68" i="1"/>
  <c r="CL68" i="1"/>
  <c r="BZ68" i="1"/>
  <c r="CO68" i="1"/>
  <c r="CC68" i="1"/>
  <c r="CB68" i="1"/>
  <c r="BV68" i="1"/>
  <c r="CG68" i="1"/>
  <c r="BY68" i="1"/>
  <c r="CA68" i="1"/>
  <c r="CH68" i="1"/>
  <c r="CD68" i="1"/>
  <c r="CN68" i="1"/>
  <c r="CE68" i="1"/>
  <c r="AZ49" i="1"/>
  <c r="BG49" i="1"/>
  <c r="BQ49" i="1"/>
  <c r="BO49" i="1"/>
  <c r="BK49" i="1"/>
  <c r="BN49" i="1"/>
  <c r="BT49" i="1"/>
  <c r="BF49" i="1"/>
  <c r="BH49" i="1"/>
  <c r="BD49" i="1"/>
  <c r="BC49" i="1"/>
  <c r="BI49" i="1"/>
  <c r="BL49" i="1"/>
  <c r="BJ49" i="1"/>
  <c r="BM49" i="1"/>
  <c r="BS49" i="1"/>
  <c r="BB49" i="1"/>
  <c r="BA49" i="1"/>
  <c r="BP49" i="1"/>
  <c r="BE49" i="1"/>
  <c r="AZ34" i="1"/>
  <c r="BN34" i="1"/>
  <c r="BA34" i="1"/>
  <c r="BT34" i="1"/>
  <c r="BI34" i="1"/>
  <c r="BP34" i="1"/>
  <c r="BG34" i="1"/>
  <c r="BH34" i="1"/>
  <c r="BO34" i="1"/>
  <c r="BK34" i="1"/>
  <c r="BJ34" i="1"/>
  <c r="BF34" i="1"/>
  <c r="BL34" i="1"/>
  <c r="BQ34" i="1"/>
  <c r="BB34" i="1"/>
  <c r="BD34" i="1"/>
  <c r="BE34" i="1"/>
  <c r="BS34" i="1"/>
  <c r="BC34" i="1"/>
  <c r="BM34" i="1"/>
  <c r="BB75" i="1"/>
  <c r="BG75" i="1"/>
  <c r="BN75" i="1"/>
  <c r="BC75" i="1"/>
  <c r="BI75" i="1"/>
  <c r="BA75" i="1"/>
  <c r="BO75" i="1"/>
  <c r="BS75" i="1"/>
  <c r="BF75" i="1"/>
  <c r="BQ75" i="1"/>
  <c r="BM75" i="1"/>
  <c r="BE75" i="1"/>
  <c r="BP75" i="1"/>
  <c r="BK75" i="1"/>
  <c r="BL75" i="1"/>
  <c r="BD75" i="1"/>
  <c r="AZ75" i="1"/>
  <c r="BH75" i="1"/>
  <c r="BJ75" i="1"/>
  <c r="BT75" i="1"/>
  <c r="BE95" i="1"/>
  <c r="BA95" i="1"/>
  <c r="BK95" i="1"/>
  <c r="BH95" i="1"/>
  <c r="BP95" i="1"/>
  <c r="BC95" i="1"/>
  <c r="BT95" i="1"/>
  <c r="BF95" i="1"/>
  <c r="BO95" i="1"/>
  <c r="BD95" i="1"/>
  <c r="BM95" i="1"/>
  <c r="BS95" i="1"/>
  <c r="AZ95" i="1"/>
  <c r="BG95" i="1"/>
  <c r="BN95" i="1"/>
  <c r="BI95" i="1"/>
  <c r="BB95" i="1"/>
  <c r="BL95" i="1"/>
  <c r="BJ95" i="1"/>
  <c r="BQ95" i="1"/>
  <c r="CD152" i="1"/>
  <c r="BY152" i="1"/>
  <c r="CE152" i="1"/>
  <c r="CI152" i="1"/>
  <c r="BU152" i="1"/>
  <c r="CF152" i="1"/>
  <c r="BZ152" i="1"/>
  <c r="CB152" i="1"/>
  <c r="CC152" i="1"/>
  <c r="CN152" i="1"/>
  <c r="CL152" i="1"/>
  <c r="CK152" i="1"/>
  <c r="BX152" i="1"/>
  <c r="BW152" i="1"/>
  <c r="CA152" i="1"/>
  <c r="CH152" i="1"/>
  <c r="BV152" i="1"/>
  <c r="CJ152" i="1"/>
  <c r="CG152" i="1"/>
  <c r="CO152" i="1"/>
  <c r="BF98" i="1"/>
  <c r="BL98" i="1"/>
  <c r="BM98" i="1"/>
  <c r="BE98" i="1"/>
  <c r="AZ98" i="1"/>
  <c r="BK98" i="1"/>
  <c r="BB98" i="1"/>
  <c r="BN98" i="1"/>
  <c r="BG98" i="1"/>
  <c r="BC98" i="1"/>
  <c r="BO98" i="1"/>
  <c r="BT98" i="1"/>
  <c r="BD98" i="1"/>
  <c r="BJ98" i="1"/>
  <c r="BA98" i="1"/>
  <c r="BI98" i="1"/>
  <c r="BP98" i="1"/>
  <c r="BQ98" i="1"/>
  <c r="BH98" i="1"/>
  <c r="BS98" i="1"/>
  <c r="BK21" i="1"/>
  <c r="BG21" i="1"/>
  <c r="BB21" i="1"/>
  <c r="BS21" i="1"/>
  <c r="BO21" i="1"/>
  <c r="BM21" i="1"/>
  <c r="BA21" i="1"/>
  <c r="BC21" i="1"/>
  <c r="BP21" i="1"/>
  <c r="BL21" i="1"/>
  <c r="BQ21" i="1"/>
  <c r="BE21" i="1"/>
  <c r="BH21" i="1"/>
  <c r="BN21" i="1"/>
  <c r="BJ21" i="1"/>
  <c r="BT21" i="1"/>
  <c r="BI21" i="1"/>
  <c r="BD21" i="1"/>
  <c r="BF21" i="1"/>
  <c r="CH106" i="1"/>
  <c r="CJ106" i="1"/>
  <c r="BV106" i="1"/>
  <c r="CI106" i="1"/>
  <c r="CA106" i="1"/>
  <c r="CB106" i="1"/>
  <c r="BZ106" i="1"/>
  <c r="CG106" i="1"/>
  <c r="CF106" i="1"/>
  <c r="CO106" i="1"/>
  <c r="CE106" i="1"/>
  <c r="CN106" i="1"/>
  <c r="CK106" i="1"/>
  <c r="BU106" i="1"/>
  <c r="BW106" i="1"/>
  <c r="CL106" i="1"/>
  <c r="CC106" i="1"/>
  <c r="BX106" i="1"/>
  <c r="BY106" i="1"/>
  <c r="CD106" i="1"/>
  <c r="CE96" i="1"/>
  <c r="CL96" i="1"/>
  <c r="BX96" i="1"/>
  <c r="CC96" i="1"/>
  <c r="BY96" i="1"/>
  <c r="CB96" i="1"/>
  <c r="CF96" i="1"/>
  <c r="CA96" i="1"/>
  <c r="CJ96" i="1"/>
  <c r="CN96" i="1"/>
  <c r="BU96" i="1"/>
  <c r="CD96" i="1"/>
  <c r="BW96" i="1"/>
  <c r="CH96" i="1"/>
  <c r="CK96" i="1"/>
  <c r="CG96" i="1"/>
  <c r="BV96" i="1"/>
  <c r="CO96" i="1"/>
  <c r="CI96" i="1"/>
  <c r="BZ96" i="1"/>
  <c r="BY82" i="1"/>
  <c r="CA82" i="1"/>
  <c r="CH82" i="1"/>
  <c r="CG82" i="1"/>
  <c r="CE82" i="1"/>
  <c r="BX82" i="1"/>
  <c r="CN82" i="1"/>
  <c r="CL82" i="1"/>
  <c r="CC82" i="1"/>
  <c r="BZ82" i="1"/>
  <c r="BW82" i="1"/>
  <c r="CI82" i="1"/>
  <c r="CK82" i="1"/>
  <c r="CO82" i="1"/>
  <c r="CF82" i="1"/>
  <c r="BU82" i="1"/>
  <c r="BV82" i="1"/>
  <c r="CJ82" i="1"/>
  <c r="CD82" i="1"/>
  <c r="CB82" i="1"/>
  <c r="CF108" i="1"/>
  <c r="BU108" i="1"/>
  <c r="CH108" i="1"/>
  <c r="CE108" i="1"/>
  <c r="BY108" i="1"/>
  <c r="CI108" i="1"/>
  <c r="BZ108" i="1"/>
  <c r="CL108" i="1"/>
  <c r="BV108" i="1"/>
  <c r="CD108" i="1"/>
  <c r="BX108" i="1"/>
  <c r="CJ108" i="1"/>
  <c r="CN108" i="1"/>
  <c r="CK108" i="1"/>
  <c r="CC108" i="1"/>
  <c r="CG108" i="1"/>
  <c r="CB108" i="1"/>
  <c r="CO108" i="1"/>
  <c r="BW108" i="1"/>
  <c r="CA108" i="1"/>
  <c r="BV70" i="1"/>
  <c r="CN70" i="1"/>
  <c r="CD70" i="1"/>
  <c r="CJ70" i="1"/>
  <c r="CC70" i="1"/>
  <c r="CL70" i="1"/>
  <c r="BY70" i="1"/>
  <c r="BW70" i="1"/>
  <c r="CO70" i="1"/>
  <c r="BU70" i="1"/>
  <c r="CK70" i="1"/>
  <c r="CF70" i="1"/>
  <c r="BZ70" i="1"/>
  <c r="CG70" i="1"/>
  <c r="BX70" i="1"/>
  <c r="CE70" i="1"/>
  <c r="CB70" i="1"/>
  <c r="CH70" i="1"/>
  <c r="CA70" i="1"/>
  <c r="CI70" i="1"/>
  <c r="CK54" i="1"/>
  <c r="CC54" i="1"/>
  <c r="CF54" i="1"/>
  <c r="CB54" i="1"/>
  <c r="CI54" i="1"/>
  <c r="CJ54" i="1"/>
  <c r="BV54" i="1"/>
  <c r="CL54" i="1"/>
  <c r="CO54" i="1"/>
  <c r="BW54" i="1"/>
  <c r="BU54" i="1"/>
  <c r="BY54" i="1"/>
  <c r="BZ54" i="1"/>
  <c r="CG54" i="1"/>
  <c r="BX54" i="1"/>
  <c r="CN54" i="1"/>
  <c r="CD54" i="1"/>
  <c r="CH54" i="1"/>
  <c r="CA54" i="1"/>
  <c r="CE54" i="1"/>
  <c r="CI124" i="1"/>
  <c r="BV124" i="1"/>
  <c r="BZ124" i="1"/>
  <c r="CB124" i="1"/>
  <c r="CC124" i="1"/>
  <c r="CG124" i="1"/>
  <c r="CL124" i="1"/>
  <c r="CD124" i="1"/>
  <c r="BX124" i="1"/>
  <c r="CF124" i="1"/>
  <c r="BY124" i="1"/>
  <c r="CA124" i="1"/>
  <c r="BU124" i="1"/>
  <c r="BW124" i="1"/>
  <c r="CO124" i="1"/>
  <c r="CN124" i="1"/>
  <c r="CJ124" i="1"/>
  <c r="CK124" i="1"/>
  <c r="CH124" i="1"/>
  <c r="CE124" i="1"/>
  <c r="CJ202" i="1"/>
  <c r="BZ202" i="1"/>
  <c r="BX202" i="1"/>
  <c r="CN202" i="1"/>
  <c r="BY202" i="1"/>
  <c r="CO202" i="1"/>
  <c r="CA202" i="1"/>
  <c r="CH202" i="1"/>
  <c r="CF202" i="1"/>
  <c r="CG202" i="1"/>
  <c r="CB202" i="1"/>
  <c r="CE202" i="1"/>
  <c r="CC202" i="1"/>
  <c r="BU202" i="1"/>
  <c r="CL202" i="1"/>
  <c r="CD202" i="1"/>
  <c r="CK202" i="1"/>
  <c r="CI202" i="1"/>
  <c r="BW202" i="1"/>
  <c r="BV202" i="1"/>
  <c r="CA101" i="1"/>
  <c r="CD101" i="1"/>
  <c r="CC101" i="1"/>
  <c r="CJ101" i="1"/>
  <c r="CF101" i="1"/>
  <c r="BV101" i="1"/>
  <c r="CH101" i="1"/>
  <c r="BX101" i="1"/>
  <c r="CI101" i="1"/>
  <c r="BY101" i="1"/>
  <c r="CK101" i="1"/>
  <c r="CG101" i="1"/>
  <c r="CN101" i="1"/>
  <c r="BZ101" i="1"/>
  <c r="BW101" i="1"/>
  <c r="CB101" i="1"/>
  <c r="CE101" i="1"/>
  <c r="BU101" i="1"/>
  <c r="CO101" i="1"/>
  <c r="CL101" i="1"/>
  <c r="BT20" i="1"/>
  <c r="BD20" i="1"/>
  <c r="BN20" i="1"/>
  <c r="BC20" i="1"/>
  <c r="BJ20" i="1"/>
  <c r="BL20" i="1"/>
  <c r="BI20" i="1"/>
  <c r="BQ20" i="1"/>
  <c r="BG20" i="1"/>
  <c r="BP20" i="1"/>
  <c r="BH20" i="1"/>
  <c r="BF20" i="1"/>
  <c r="BS20" i="1"/>
  <c r="BO20" i="1"/>
  <c r="BE20" i="1"/>
  <c r="BA20" i="1"/>
  <c r="BB20" i="1"/>
  <c r="BK20" i="1"/>
  <c r="BM20" i="1"/>
  <c r="BU92" i="1"/>
  <c r="CA92" i="1"/>
  <c r="BX92" i="1"/>
  <c r="BY92" i="1"/>
  <c r="CE92" i="1"/>
  <c r="BZ92" i="1"/>
  <c r="CK92" i="1"/>
  <c r="CJ92" i="1"/>
  <c r="CF92" i="1"/>
  <c r="BV92" i="1"/>
  <c r="CC92" i="1"/>
  <c r="CD92" i="1"/>
  <c r="CN92" i="1"/>
  <c r="CG92" i="1"/>
  <c r="BW92" i="1"/>
  <c r="CI92" i="1"/>
  <c r="CL92" i="1"/>
  <c r="CB92" i="1"/>
  <c r="CH92" i="1"/>
  <c r="CO92" i="1"/>
  <c r="BT9" i="1"/>
  <c r="BH9" i="1"/>
  <c r="BC9" i="1"/>
  <c r="BI9" i="1"/>
  <c r="BF9" i="1"/>
  <c r="BP9" i="1"/>
  <c r="BG9" i="1"/>
  <c r="BK9" i="1"/>
  <c r="BE9" i="1"/>
  <c r="BD9" i="1"/>
  <c r="BQ9" i="1"/>
  <c r="BJ9" i="1"/>
  <c r="BA9" i="1"/>
  <c r="BL9" i="1"/>
  <c r="BM9" i="1"/>
  <c r="BS9" i="1"/>
  <c r="BO9" i="1"/>
  <c r="BB9" i="1"/>
  <c r="BN9" i="1"/>
  <c r="BN33" i="1"/>
  <c r="BA33" i="1"/>
  <c r="BM33" i="1"/>
  <c r="BT33" i="1"/>
  <c r="BK33" i="1"/>
  <c r="AZ33" i="1"/>
  <c r="BE33" i="1"/>
  <c r="BF33" i="1"/>
  <c r="BI33" i="1"/>
  <c r="BB33" i="1"/>
  <c r="BL33" i="1"/>
  <c r="BG33" i="1"/>
  <c r="BC33" i="1"/>
  <c r="BP33" i="1"/>
  <c r="BH33" i="1"/>
  <c r="BS33" i="1"/>
  <c r="BJ33" i="1"/>
  <c r="BQ33" i="1"/>
  <c r="BD33" i="1"/>
  <c r="BO33" i="1"/>
  <c r="CG53" i="1"/>
  <c r="CF53" i="1"/>
  <c r="CD53" i="1"/>
  <c r="CC53" i="1"/>
  <c r="CK53" i="1"/>
  <c r="CO53" i="1"/>
  <c r="CB53" i="1"/>
  <c r="CI53" i="1"/>
  <c r="CL53" i="1"/>
  <c r="BW53" i="1"/>
  <c r="CA53" i="1"/>
  <c r="CH53" i="1"/>
  <c r="BX53" i="1"/>
  <c r="BV53" i="1"/>
  <c r="CJ53" i="1"/>
  <c r="BZ53" i="1"/>
  <c r="BU53" i="1"/>
  <c r="BY53" i="1"/>
  <c r="CE53" i="1"/>
  <c r="CN53" i="1"/>
  <c r="BH39" i="1"/>
  <c r="BI39" i="1"/>
  <c r="BG39" i="1"/>
  <c r="BJ39" i="1"/>
  <c r="BT39" i="1"/>
  <c r="BC39" i="1"/>
  <c r="BB39" i="1"/>
  <c r="BO39" i="1"/>
  <c r="BS39" i="1"/>
  <c r="AZ39" i="1"/>
  <c r="BF39" i="1"/>
  <c r="BE39" i="1"/>
  <c r="BQ39" i="1"/>
  <c r="BM39" i="1"/>
  <c r="BN39" i="1"/>
  <c r="BL39" i="1"/>
  <c r="BK39" i="1"/>
  <c r="BP39" i="1"/>
  <c r="BA39" i="1"/>
  <c r="BD39" i="1"/>
  <c r="CL20" i="1"/>
  <c r="CD20" i="1"/>
  <c r="CK20" i="1"/>
  <c r="CN20" i="1"/>
  <c r="BX20" i="1"/>
  <c r="BZ20" i="1"/>
  <c r="CC20" i="1"/>
  <c r="BU20" i="1"/>
  <c r="BW20" i="1"/>
  <c r="CO20" i="1"/>
  <c r="CF20" i="1"/>
  <c r="CH20" i="1"/>
  <c r="CE20" i="1"/>
  <c r="CB20" i="1"/>
  <c r="CA20" i="1"/>
  <c r="CG20" i="1"/>
  <c r="BY20" i="1"/>
  <c r="CJ20" i="1"/>
  <c r="BV20" i="1"/>
  <c r="CI20" i="1"/>
  <c r="BF6" i="1"/>
  <c r="BO6" i="1"/>
  <c r="BC6" i="1"/>
  <c r="BN6" i="1"/>
  <c r="BD6" i="1"/>
  <c r="BJ6" i="1"/>
  <c r="BL6" i="1"/>
  <c r="BS6" i="1"/>
  <c r="BP6" i="1"/>
  <c r="BQ6" i="1"/>
  <c r="BG6" i="1"/>
  <c r="BI6" i="1"/>
  <c r="BA6" i="1"/>
  <c r="BB6" i="1"/>
  <c r="BM6" i="1"/>
  <c r="BE6" i="1"/>
  <c r="BK6" i="1"/>
  <c r="BH6" i="1"/>
  <c r="BT6" i="1"/>
  <c r="BX27" i="1"/>
  <c r="CE27" i="1"/>
  <c r="CC27" i="1"/>
  <c r="CF27" i="1"/>
  <c r="CD27" i="1"/>
  <c r="CO27" i="1"/>
  <c r="BY27" i="1"/>
  <c r="CB27" i="1"/>
  <c r="CK27" i="1"/>
  <c r="CG27" i="1"/>
  <c r="CN27" i="1"/>
  <c r="CL27" i="1"/>
  <c r="BZ27" i="1"/>
  <c r="CA27" i="1"/>
  <c r="CJ27" i="1"/>
  <c r="BV27" i="1"/>
  <c r="BW27" i="1"/>
  <c r="BU27" i="1"/>
  <c r="CI27" i="1"/>
  <c r="CH27" i="1"/>
  <c r="BW36" i="1"/>
  <c r="CB36" i="1"/>
  <c r="CF36" i="1"/>
  <c r="BV36" i="1"/>
  <c r="BX36" i="1"/>
  <c r="CK36" i="1"/>
  <c r="CG36" i="1"/>
  <c r="CI36" i="1"/>
  <c r="BU36" i="1"/>
  <c r="CN36" i="1"/>
  <c r="BY36" i="1"/>
  <c r="CH36" i="1"/>
  <c r="CL36" i="1"/>
  <c r="CO36" i="1"/>
  <c r="CC36" i="1"/>
  <c r="CE36" i="1"/>
  <c r="CD36" i="1"/>
  <c r="CA36" i="1"/>
  <c r="BZ36" i="1"/>
  <c r="CJ36" i="1"/>
  <c r="CF63" i="1"/>
  <c r="CD63" i="1"/>
  <c r="CJ63" i="1"/>
  <c r="CG63" i="1"/>
  <c r="BW63" i="1"/>
  <c r="BV63" i="1"/>
  <c r="CN63" i="1"/>
  <c r="CB63" i="1"/>
  <c r="BY63" i="1"/>
  <c r="CH63" i="1"/>
  <c r="CO63" i="1"/>
  <c r="CK63" i="1"/>
  <c r="BX63" i="1"/>
  <c r="CI63" i="1"/>
  <c r="BZ63" i="1"/>
  <c r="CE63" i="1"/>
  <c r="BU63" i="1"/>
  <c r="CL63" i="1"/>
  <c r="CC63" i="1"/>
  <c r="CA63" i="1"/>
  <c r="BO42" i="1"/>
  <c r="BF42" i="1"/>
  <c r="BN42" i="1"/>
  <c r="BJ42" i="1"/>
  <c r="BA42" i="1"/>
  <c r="BE42" i="1"/>
  <c r="BD42" i="1"/>
  <c r="BC42" i="1"/>
  <c r="BG42" i="1"/>
  <c r="BM42" i="1"/>
  <c r="BK42" i="1"/>
  <c r="BH42" i="1"/>
  <c r="BL42" i="1"/>
  <c r="BB42" i="1"/>
  <c r="BQ42" i="1"/>
  <c r="BT42" i="1"/>
  <c r="BP42" i="1"/>
  <c r="BS42" i="1"/>
  <c r="AZ42" i="1"/>
  <c r="BI42" i="1"/>
  <c r="CK147" i="1"/>
  <c r="CE147" i="1"/>
  <c r="CA147" i="1"/>
  <c r="BX147" i="1"/>
  <c r="BU147" i="1"/>
  <c r="CG147" i="1"/>
  <c r="CF147" i="1"/>
  <c r="CN147" i="1"/>
  <c r="CB147" i="1"/>
  <c r="BY147" i="1"/>
  <c r="CO147" i="1"/>
  <c r="CH147" i="1"/>
  <c r="CD147" i="1"/>
  <c r="CI147" i="1"/>
  <c r="BV147" i="1"/>
  <c r="BW147" i="1"/>
  <c r="CJ147" i="1"/>
  <c r="CC147" i="1"/>
  <c r="CL147" i="1"/>
  <c r="BZ147" i="1"/>
  <c r="CN51" i="1"/>
  <c r="CI51" i="1"/>
  <c r="BW51" i="1"/>
  <c r="CG51" i="1"/>
  <c r="BV51" i="1"/>
  <c r="CC51" i="1"/>
  <c r="CF51" i="1"/>
  <c r="CJ51" i="1"/>
  <c r="BY51" i="1"/>
  <c r="BZ51" i="1"/>
  <c r="CD51" i="1"/>
  <c r="CK51" i="1"/>
  <c r="BU51" i="1"/>
  <c r="CE51" i="1"/>
  <c r="CA51" i="1"/>
  <c r="CL51" i="1"/>
  <c r="CO51" i="1"/>
  <c r="CH51" i="1"/>
  <c r="BX51" i="1"/>
  <c r="CB51" i="1"/>
  <c r="CA26" i="1"/>
  <c r="CO26" i="1"/>
  <c r="CD26" i="1"/>
  <c r="BZ26" i="1"/>
  <c r="BU26" i="1"/>
  <c r="CL26" i="1"/>
  <c r="CK26" i="1"/>
  <c r="CG26" i="1"/>
  <c r="CC26" i="1"/>
  <c r="CB26" i="1"/>
  <c r="CH26" i="1"/>
  <c r="BX26" i="1"/>
  <c r="CF26" i="1"/>
  <c r="CJ26" i="1"/>
  <c r="BW26" i="1"/>
  <c r="CI26" i="1"/>
  <c r="BY26" i="1"/>
  <c r="CE26" i="1"/>
  <c r="CN26" i="1"/>
  <c r="BV26" i="1"/>
  <c r="BI53" i="1"/>
  <c r="BQ53" i="1"/>
  <c r="BF53" i="1"/>
  <c r="AZ53" i="1"/>
  <c r="BB53" i="1"/>
  <c r="BJ53" i="1"/>
  <c r="BT53" i="1"/>
  <c r="BM53" i="1"/>
  <c r="BN53" i="1"/>
  <c r="BL53" i="1"/>
  <c r="BH53" i="1"/>
  <c r="BD53" i="1"/>
  <c r="BG53" i="1"/>
  <c r="BS53" i="1"/>
  <c r="BA53" i="1"/>
  <c r="BK53" i="1"/>
  <c r="BC53" i="1"/>
  <c r="BO53" i="1"/>
  <c r="BP53" i="1"/>
  <c r="BE53" i="1"/>
  <c r="BY192" i="1"/>
  <c r="CN192" i="1"/>
  <c r="CB192" i="1"/>
  <c r="CC192" i="1"/>
  <c r="CL192" i="1"/>
  <c r="BV192" i="1"/>
  <c r="BW192" i="1"/>
  <c r="CG192" i="1"/>
  <c r="BU192" i="1"/>
  <c r="CI192" i="1"/>
  <c r="CO192" i="1"/>
  <c r="CF192" i="1"/>
  <c r="CE192" i="1"/>
  <c r="CA192" i="1"/>
  <c r="BX192" i="1"/>
  <c r="CH192" i="1"/>
  <c r="CK192" i="1"/>
  <c r="BZ192" i="1"/>
  <c r="CJ192" i="1"/>
  <c r="CD192" i="1"/>
  <c r="BV175" i="1"/>
  <c r="CB175" i="1"/>
  <c r="CN175" i="1"/>
  <c r="CI175" i="1"/>
  <c r="CA175" i="1"/>
  <c r="BX175" i="1"/>
  <c r="BZ175" i="1"/>
  <c r="CG175" i="1"/>
  <c r="BY175" i="1"/>
  <c r="CD175" i="1"/>
  <c r="CE175" i="1"/>
  <c r="BU175" i="1"/>
  <c r="CL175" i="1"/>
  <c r="CO175" i="1"/>
  <c r="CH175" i="1"/>
  <c r="CC175" i="1"/>
  <c r="CJ175" i="1"/>
  <c r="CF175" i="1"/>
  <c r="BW175" i="1"/>
  <c r="CK175" i="1"/>
  <c r="BZ158" i="1"/>
  <c r="CB158" i="1"/>
  <c r="CD158" i="1"/>
  <c r="CL158" i="1"/>
  <c r="CI158" i="1"/>
  <c r="CO158" i="1"/>
  <c r="CA158" i="1"/>
  <c r="CF158" i="1"/>
  <c r="CE158" i="1"/>
  <c r="CH158" i="1"/>
  <c r="BU158" i="1"/>
  <c r="CN158" i="1"/>
  <c r="CJ158" i="1"/>
  <c r="CC158" i="1"/>
  <c r="CG158" i="1"/>
  <c r="BW158" i="1"/>
  <c r="BX158" i="1"/>
  <c r="BY158" i="1"/>
  <c r="BV158" i="1"/>
  <c r="CK158" i="1"/>
  <c r="CI197" i="1"/>
  <c r="CE197" i="1"/>
  <c r="CA197" i="1"/>
  <c r="CN197" i="1"/>
  <c r="CL197" i="1"/>
  <c r="CJ197" i="1"/>
  <c r="CF197" i="1"/>
  <c r="CD197" i="1"/>
  <c r="BZ197" i="1"/>
  <c r="BU197" i="1"/>
  <c r="CB197" i="1"/>
  <c r="BV197" i="1"/>
  <c r="CG197" i="1"/>
  <c r="CC197" i="1"/>
  <c r="BY197" i="1"/>
  <c r="BX197" i="1"/>
  <c r="CH197" i="1"/>
  <c r="BW197" i="1"/>
  <c r="CK197" i="1"/>
  <c r="CO197" i="1"/>
  <c r="BN90" i="1"/>
  <c r="BM90" i="1"/>
  <c r="BG90" i="1"/>
  <c r="BA90" i="1"/>
  <c r="BE90" i="1"/>
  <c r="BL90" i="1"/>
  <c r="BP90" i="1"/>
  <c r="BT90" i="1"/>
  <c r="BK90" i="1"/>
  <c r="BD90" i="1"/>
  <c r="BC90" i="1"/>
  <c r="BS90" i="1"/>
  <c r="BO90" i="1"/>
  <c r="BI90" i="1"/>
  <c r="BQ90" i="1"/>
  <c r="BJ90" i="1"/>
  <c r="BH90" i="1"/>
  <c r="BB90" i="1"/>
  <c r="BF90" i="1"/>
  <c r="AZ90" i="1"/>
  <c r="BT17" i="1"/>
  <c r="BC17" i="1"/>
  <c r="BA17" i="1"/>
  <c r="BQ17" i="1"/>
  <c r="BJ17" i="1"/>
  <c r="BN17" i="1"/>
  <c r="BD17" i="1"/>
  <c r="BP17" i="1"/>
  <c r="BH17" i="1"/>
  <c r="BB17" i="1"/>
  <c r="BI17" i="1"/>
  <c r="BG17" i="1"/>
  <c r="BK17" i="1"/>
  <c r="BO17" i="1"/>
  <c r="BL17" i="1"/>
  <c r="BE17" i="1"/>
  <c r="BF17" i="1"/>
  <c r="BM17" i="1"/>
  <c r="BS17" i="1"/>
  <c r="CB28" i="1"/>
  <c r="CK28" i="1"/>
  <c r="CF28" i="1"/>
  <c r="CA28" i="1"/>
  <c r="CO28" i="1"/>
  <c r="BW28" i="1"/>
  <c r="CD28" i="1"/>
  <c r="BV28" i="1"/>
  <c r="CI28" i="1"/>
  <c r="BU28" i="1"/>
  <c r="BX28" i="1"/>
  <c r="CC28" i="1"/>
  <c r="CH28" i="1"/>
  <c r="CN28" i="1"/>
  <c r="BY28" i="1"/>
  <c r="CE28" i="1"/>
  <c r="BZ28" i="1"/>
  <c r="CJ28" i="1"/>
  <c r="CG28" i="1"/>
  <c r="CL28" i="1"/>
  <c r="BG71" i="1"/>
  <c r="BC71" i="1"/>
  <c r="BI71" i="1"/>
  <c r="BS71" i="1"/>
  <c r="BA71" i="1"/>
  <c r="BH71" i="1"/>
  <c r="BP71" i="1"/>
  <c r="BN71" i="1"/>
  <c r="BQ71" i="1"/>
  <c r="BD71" i="1"/>
  <c r="AZ71" i="1"/>
  <c r="BO71" i="1"/>
  <c r="BK71" i="1"/>
  <c r="BE71" i="1"/>
  <c r="BF71" i="1"/>
  <c r="BM71" i="1"/>
  <c r="BJ71" i="1"/>
  <c r="BB71" i="1"/>
  <c r="BL71" i="1"/>
  <c r="BT71" i="1"/>
  <c r="BD66" i="1"/>
  <c r="BP66" i="1"/>
  <c r="BK66" i="1"/>
  <c r="BL66" i="1"/>
  <c r="BG66" i="1"/>
  <c r="BF66" i="1"/>
  <c r="BB66" i="1"/>
  <c r="BJ66" i="1"/>
  <c r="BN66" i="1"/>
  <c r="BT66" i="1"/>
  <c r="BA66" i="1"/>
  <c r="BM66" i="1"/>
  <c r="AZ66" i="1"/>
  <c r="BQ66" i="1"/>
  <c r="BO66" i="1"/>
  <c r="BS66" i="1"/>
  <c r="BC66" i="1"/>
  <c r="BE66" i="1"/>
  <c r="BI66" i="1"/>
  <c r="BH66" i="1"/>
  <c r="BP24" i="1"/>
  <c r="BI24" i="1"/>
  <c r="BQ24" i="1"/>
  <c r="BS24" i="1"/>
  <c r="AZ24" i="1"/>
  <c r="BF24" i="1"/>
  <c r="BH24" i="1"/>
  <c r="BJ24" i="1"/>
  <c r="BN24" i="1"/>
  <c r="BB24" i="1"/>
  <c r="BM24" i="1"/>
  <c r="BA24" i="1"/>
  <c r="BD24" i="1"/>
  <c r="BK24" i="1"/>
  <c r="BO24" i="1"/>
  <c r="BL24" i="1"/>
  <c r="BE24" i="1"/>
  <c r="BG24" i="1"/>
  <c r="BT24" i="1"/>
  <c r="BC24" i="1"/>
  <c r="BD117" i="1"/>
  <c r="BJ117" i="1"/>
  <c r="BC117" i="1"/>
  <c r="BE117" i="1"/>
  <c r="BQ117" i="1"/>
  <c r="BN117" i="1"/>
  <c r="BA117" i="1"/>
  <c r="BM117" i="1"/>
  <c r="AZ117" i="1"/>
  <c r="BH117" i="1"/>
  <c r="BK117" i="1"/>
  <c r="BG117" i="1"/>
  <c r="BF117" i="1"/>
  <c r="BT117" i="1"/>
  <c r="BO117" i="1"/>
  <c r="BI117" i="1"/>
  <c r="BS117" i="1"/>
  <c r="BB117" i="1"/>
  <c r="BP117" i="1"/>
  <c r="BL117" i="1"/>
  <c r="BB110" i="1"/>
  <c r="BE110" i="1"/>
  <c r="BS110" i="1"/>
  <c r="BA110" i="1"/>
  <c r="BT110" i="1"/>
  <c r="BH110" i="1"/>
  <c r="AZ110" i="1"/>
  <c r="BI110" i="1"/>
  <c r="BN110" i="1"/>
  <c r="BP110" i="1"/>
  <c r="BL110" i="1"/>
  <c r="BQ110" i="1"/>
  <c r="BC110" i="1"/>
  <c r="BF110" i="1"/>
  <c r="BG110" i="1"/>
  <c r="BO110" i="1"/>
  <c r="BJ110" i="1"/>
  <c r="BM110" i="1"/>
  <c r="BK110" i="1"/>
  <c r="BD110" i="1"/>
  <c r="BQ23" i="1"/>
  <c r="BG23" i="1"/>
  <c r="BI23" i="1"/>
  <c r="BS23" i="1"/>
  <c r="BB23" i="1"/>
  <c r="BL23" i="1"/>
  <c r="BO23" i="1"/>
  <c r="BD23" i="1"/>
  <c r="BJ23" i="1"/>
  <c r="BA23" i="1"/>
  <c r="BM23" i="1"/>
  <c r="BH23" i="1"/>
  <c r="AZ23" i="1"/>
  <c r="BE23" i="1"/>
  <c r="BK23" i="1"/>
  <c r="BP23" i="1"/>
  <c r="BF23" i="1"/>
  <c r="BC23" i="1"/>
  <c r="BN23" i="1"/>
  <c r="BT23" i="1"/>
  <c r="BP4" i="1"/>
  <c r="BQ4" i="1"/>
  <c r="BN4" i="1"/>
  <c r="BB4" i="1"/>
  <c r="BG4" i="1"/>
  <c r="BJ4" i="1"/>
  <c r="BE4" i="1"/>
  <c r="BF4" i="1"/>
  <c r="BT4" i="1"/>
  <c r="BC4" i="1"/>
  <c r="BD4" i="1"/>
  <c r="BO4" i="1"/>
  <c r="BH4" i="1"/>
  <c r="BM4" i="1"/>
  <c r="BK4" i="1"/>
  <c r="BI4" i="1"/>
  <c r="BS4" i="1"/>
  <c r="BA4" i="1"/>
  <c r="BL4" i="1"/>
  <c r="BW91" i="1"/>
  <c r="CJ91" i="1"/>
  <c r="CL91" i="1"/>
  <c r="BY91" i="1"/>
  <c r="BX91" i="1"/>
  <c r="CA91" i="1"/>
  <c r="BZ91" i="1"/>
  <c r="CN91" i="1"/>
  <c r="CI91" i="1"/>
  <c r="CF91" i="1"/>
  <c r="CB91" i="1"/>
  <c r="CD91" i="1"/>
  <c r="CG91" i="1"/>
  <c r="BV91" i="1"/>
  <c r="CC91" i="1"/>
  <c r="CE91" i="1"/>
  <c r="CO91" i="1"/>
  <c r="CH91" i="1"/>
  <c r="CK91" i="1"/>
  <c r="BU91" i="1"/>
  <c r="BJ76" i="1"/>
  <c r="BI76" i="1"/>
  <c r="BB76" i="1"/>
  <c r="BT76" i="1"/>
  <c r="BE76" i="1"/>
  <c r="BP76" i="1"/>
  <c r="BG76" i="1"/>
  <c r="BA76" i="1"/>
  <c r="BL76" i="1"/>
  <c r="AZ76" i="1"/>
  <c r="BQ76" i="1"/>
  <c r="BO76" i="1"/>
  <c r="BN76" i="1"/>
  <c r="BF76" i="1"/>
  <c r="BM76" i="1"/>
  <c r="BS76" i="1"/>
  <c r="BH76" i="1"/>
  <c r="BK76" i="1"/>
  <c r="BD76" i="1"/>
  <c r="BC76" i="1"/>
  <c r="CO86" i="1"/>
  <c r="CN86" i="1"/>
  <c r="BZ86" i="1"/>
  <c r="CD86" i="1"/>
  <c r="BW86" i="1"/>
  <c r="CF86" i="1"/>
  <c r="CB86" i="1"/>
  <c r="CE86" i="1"/>
  <c r="CA86" i="1"/>
  <c r="CL86" i="1"/>
  <c r="CJ86" i="1"/>
  <c r="BU86" i="1"/>
  <c r="CC86" i="1"/>
  <c r="BY86" i="1"/>
  <c r="BV86" i="1"/>
  <c r="CI86" i="1"/>
  <c r="CK86" i="1"/>
  <c r="BX86" i="1"/>
  <c r="CG86" i="1"/>
  <c r="CH86" i="1"/>
  <c r="BO126" i="1"/>
  <c r="BG126" i="1"/>
  <c r="BM126" i="1"/>
  <c r="AZ126" i="1"/>
  <c r="BS126" i="1"/>
  <c r="BA126" i="1"/>
  <c r="BN126" i="1"/>
  <c r="BL126" i="1"/>
  <c r="BK126" i="1"/>
  <c r="BB126" i="1"/>
  <c r="BP126" i="1"/>
  <c r="BJ126" i="1"/>
  <c r="BQ126" i="1"/>
  <c r="BI126" i="1"/>
  <c r="BH126" i="1"/>
  <c r="BC126" i="1"/>
  <c r="BF126" i="1"/>
  <c r="BT126" i="1"/>
  <c r="BE126" i="1"/>
  <c r="BD126" i="1"/>
  <c r="BU163" i="1"/>
  <c r="CG163" i="1"/>
  <c r="CL163" i="1"/>
  <c r="CJ163" i="1"/>
  <c r="CA163" i="1"/>
  <c r="CC163" i="1"/>
  <c r="CB163" i="1"/>
  <c r="BY163" i="1"/>
  <c r="BX163" i="1"/>
  <c r="CK163" i="1"/>
  <c r="CF163" i="1"/>
  <c r="CD163" i="1"/>
  <c r="BV163" i="1"/>
  <c r="CO163" i="1"/>
  <c r="CI163" i="1"/>
  <c r="CN163" i="1"/>
  <c r="BZ163" i="1"/>
  <c r="BW163" i="1"/>
  <c r="CH163" i="1"/>
  <c r="CE163" i="1"/>
  <c r="BA63" i="1"/>
  <c r="BT63" i="1"/>
  <c r="BC63" i="1"/>
  <c r="BM63" i="1"/>
  <c r="BP63" i="1"/>
  <c r="BJ63" i="1"/>
  <c r="BQ63" i="1"/>
  <c r="BS63" i="1"/>
  <c r="BO63" i="1"/>
  <c r="BG63" i="1"/>
  <c r="BE63" i="1"/>
  <c r="BB63" i="1"/>
  <c r="AZ63" i="1"/>
  <c r="BD63" i="1"/>
  <c r="BL63" i="1"/>
  <c r="BK63" i="1"/>
  <c r="BF63" i="1"/>
  <c r="BN63" i="1"/>
  <c r="BI63" i="1"/>
  <c r="BH63" i="1"/>
  <c r="BW189" i="1"/>
  <c r="CI189" i="1"/>
  <c r="CC189" i="1"/>
  <c r="CF189" i="1"/>
  <c r="CA189" i="1"/>
  <c r="CB189" i="1"/>
  <c r="CE189" i="1"/>
  <c r="CJ189" i="1"/>
  <c r="BU189" i="1"/>
  <c r="CD189" i="1"/>
  <c r="CH189" i="1"/>
  <c r="CN189" i="1"/>
  <c r="CL189" i="1"/>
  <c r="CO189" i="1"/>
  <c r="BZ189" i="1"/>
  <c r="BX189" i="1"/>
  <c r="BY189" i="1"/>
  <c r="BV189" i="1"/>
  <c r="CK189" i="1"/>
  <c r="CG189" i="1"/>
  <c r="CC98" i="1"/>
  <c r="CN98" i="1"/>
  <c r="CA98" i="1"/>
  <c r="BV98" i="1"/>
  <c r="CF98" i="1"/>
  <c r="BX98" i="1"/>
  <c r="CE98" i="1"/>
  <c r="BU98" i="1"/>
  <c r="CG98" i="1"/>
  <c r="CO98" i="1"/>
  <c r="CK98" i="1"/>
  <c r="CH98" i="1"/>
  <c r="BY98" i="1"/>
  <c r="CL98" i="1"/>
  <c r="CI98" i="1"/>
  <c r="BW98" i="1"/>
  <c r="CJ98" i="1"/>
  <c r="CB98" i="1"/>
  <c r="CD98" i="1"/>
  <c r="BZ98" i="1"/>
  <c r="BS96" i="1"/>
  <c r="BE96" i="1"/>
  <c r="BI96" i="1"/>
  <c r="BM96" i="1"/>
  <c r="BH96" i="1"/>
  <c r="BG96" i="1"/>
  <c r="BF96" i="1"/>
  <c r="BQ96" i="1"/>
  <c r="AZ96" i="1"/>
  <c r="BP96" i="1"/>
  <c r="BC96" i="1"/>
  <c r="BB96" i="1"/>
  <c r="BO96" i="1"/>
  <c r="BD96" i="1"/>
  <c r="BA96" i="1"/>
  <c r="BL96" i="1"/>
  <c r="BJ96" i="1"/>
  <c r="BN96" i="1"/>
  <c r="BT96" i="1"/>
  <c r="BK96" i="1"/>
  <c r="CB169" i="1"/>
  <c r="CH169" i="1"/>
  <c r="BX169" i="1"/>
  <c r="CA169" i="1"/>
  <c r="CK169" i="1"/>
  <c r="BU169" i="1"/>
  <c r="CJ169" i="1"/>
  <c r="BV169" i="1"/>
  <c r="CD169" i="1"/>
  <c r="BY169" i="1"/>
  <c r="CL169" i="1"/>
  <c r="CF169" i="1"/>
  <c r="CI169" i="1"/>
  <c r="CO169" i="1"/>
  <c r="BW169" i="1"/>
  <c r="CG169" i="1"/>
  <c r="CN169" i="1"/>
  <c r="CE169" i="1"/>
  <c r="BZ169" i="1"/>
  <c r="CC169" i="1"/>
  <c r="CA151" i="1"/>
  <c r="CF151" i="1"/>
  <c r="CD151" i="1"/>
  <c r="CK151" i="1"/>
  <c r="CC151" i="1"/>
  <c r="BY151" i="1"/>
  <c r="CI151" i="1"/>
  <c r="CJ151" i="1"/>
  <c r="BU151" i="1"/>
  <c r="BX151" i="1"/>
  <c r="CL151" i="1"/>
  <c r="CO151" i="1"/>
  <c r="BV151" i="1"/>
  <c r="CN151" i="1"/>
  <c r="CG151" i="1"/>
  <c r="CH151" i="1"/>
  <c r="CE151" i="1"/>
  <c r="CB151" i="1"/>
  <c r="BW151" i="1"/>
  <c r="BZ151" i="1"/>
  <c r="BN93" i="1"/>
  <c r="BE93" i="1"/>
  <c r="BM93" i="1"/>
  <c r="BK93" i="1"/>
  <c r="BS93" i="1"/>
  <c r="BT93" i="1"/>
  <c r="AZ93" i="1"/>
  <c r="BJ93" i="1"/>
  <c r="BC93" i="1"/>
  <c r="BI93" i="1"/>
  <c r="BG93" i="1"/>
  <c r="BB93" i="1"/>
  <c r="BF93" i="1"/>
  <c r="BH93" i="1"/>
  <c r="BQ93" i="1"/>
  <c r="BO93" i="1"/>
  <c r="BA93" i="1"/>
  <c r="BL93" i="1"/>
  <c r="BD93" i="1"/>
  <c r="BP93" i="1"/>
  <c r="BH123" i="1"/>
  <c r="BI123" i="1"/>
  <c r="BN123" i="1"/>
  <c r="BB123" i="1"/>
  <c r="BP123" i="1"/>
  <c r="BC123" i="1"/>
  <c r="BK123" i="1"/>
  <c r="BD123" i="1"/>
  <c r="BE123" i="1"/>
  <c r="BL123" i="1"/>
  <c r="BS123" i="1"/>
  <c r="BO123" i="1"/>
  <c r="BJ123" i="1"/>
  <c r="BT123" i="1"/>
  <c r="AZ123" i="1"/>
  <c r="BM123" i="1"/>
  <c r="BA123" i="1"/>
  <c r="BQ123" i="1"/>
  <c r="BG123" i="1"/>
  <c r="BF123" i="1"/>
  <c r="BZ87" i="1"/>
  <c r="CO87" i="1"/>
  <c r="BY87" i="1"/>
  <c r="CF87" i="1"/>
  <c r="CC87" i="1"/>
  <c r="CA87" i="1"/>
  <c r="CB87" i="1"/>
  <c r="CI87" i="1"/>
  <c r="BU87" i="1"/>
  <c r="BV87" i="1"/>
  <c r="CD87" i="1"/>
  <c r="CE87" i="1"/>
  <c r="BX87" i="1"/>
  <c r="CN87" i="1"/>
  <c r="CH87" i="1"/>
  <c r="CK87" i="1"/>
  <c r="CL87" i="1"/>
  <c r="CG87" i="1"/>
  <c r="CJ87" i="1"/>
  <c r="BW87" i="1"/>
  <c r="CN107" i="1"/>
  <c r="CH107" i="1"/>
  <c r="CG107" i="1"/>
  <c r="BU107" i="1"/>
  <c r="BW107" i="1"/>
  <c r="CO107" i="1"/>
  <c r="CJ107" i="1"/>
  <c r="CI107" i="1"/>
  <c r="CK107" i="1"/>
  <c r="BV107" i="1"/>
  <c r="CL107" i="1"/>
  <c r="CC107" i="1"/>
  <c r="CA107" i="1"/>
  <c r="BX107" i="1"/>
  <c r="BY107" i="1"/>
  <c r="CE107" i="1"/>
  <c r="CD107" i="1"/>
  <c r="CB107" i="1"/>
  <c r="BZ107" i="1"/>
  <c r="CF107" i="1"/>
  <c r="CK84" i="1"/>
  <c r="CA84" i="1"/>
  <c r="BU84" i="1"/>
  <c r="CF84" i="1"/>
  <c r="BW84" i="1"/>
  <c r="BY84" i="1"/>
  <c r="CE84" i="1"/>
  <c r="BZ84" i="1"/>
  <c r="CI84" i="1"/>
  <c r="CL84" i="1"/>
  <c r="CO84" i="1"/>
  <c r="CB84" i="1"/>
  <c r="CC84" i="1"/>
  <c r="BX84" i="1"/>
  <c r="CD84" i="1"/>
  <c r="CJ84" i="1"/>
  <c r="CN84" i="1"/>
  <c r="CH84" i="1"/>
  <c r="CG84" i="1"/>
  <c r="BV84" i="1"/>
  <c r="CH116" i="1"/>
  <c r="BY116" i="1"/>
  <c r="BX116" i="1"/>
  <c r="CC116" i="1"/>
  <c r="CN116" i="1"/>
  <c r="CG116" i="1"/>
  <c r="CF116" i="1"/>
  <c r="CK116" i="1"/>
  <c r="CO116" i="1"/>
  <c r="BZ116" i="1"/>
  <c r="CB116" i="1"/>
  <c r="CJ116" i="1"/>
  <c r="CI116" i="1"/>
  <c r="CD116" i="1"/>
  <c r="CL116" i="1"/>
  <c r="BW116" i="1"/>
  <c r="BU116" i="1"/>
  <c r="CE116" i="1"/>
  <c r="CA116" i="1"/>
  <c r="BV116" i="1"/>
  <c r="CA125" i="1"/>
  <c r="CJ125" i="1"/>
  <c r="CN125" i="1"/>
  <c r="CI125" i="1"/>
  <c r="CE125" i="1"/>
  <c r="BZ125" i="1"/>
  <c r="CL125" i="1"/>
  <c r="CD125" i="1"/>
  <c r="BU125" i="1"/>
  <c r="CO125" i="1"/>
  <c r="BW125" i="1"/>
  <c r="CK125" i="1"/>
  <c r="CG125" i="1"/>
  <c r="CC125" i="1"/>
  <c r="BV125" i="1"/>
  <c r="BX125" i="1"/>
  <c r="CF125" i="1"/>
  <c r="BY125" i="1"/>
  <c r="CH125" i="1"/>
  <c r="CB125" i="1"/>
  <c r="BF84" i="1"/>
  <c r="BQ84" i="1"/>
  <c r="BG84" i="1"/>
  <c r="BP84" i="1"/>
  <c r="BI84" i="1"/>
  <c r="BL84" i="1"/>
  <c r="AZ84" i="1"/>
  <c r="BH84" i="1"/>
  <c r="BT84" i="1"/>
  <c r="BJ84" i="1"/>
  <c r="BK84" i="1"/>
  <c r="BC84" i="1"/>
  <c r="BM84" i="1"/>
  <c r="BN84" i="1"/>
  <c r="BE84" i="1"/>
  <c r="BA84" i="1"/>
  <c r="BS84" i="1"/>
  <c r="BB84" i="1"/>
  <c r="BO84" i="1"/>
  <c r="BD84" i="1"/>
  <c r="BZ81" i="1"/>
  <c r="CG81" i="1"/>
  <c r="CD81" i="1"/>
  <c r="CL81" i="1"/>
  <c r="CH81" i="1"/>
  <c r="BV81" i="1"/>
  <c r="CF81" i="1"/>
  <c r="CJ81" i="1"/>
  <c r="CE81" i="1"/>
  <c r="CC81" i="1"/>
  <c r="CO81" i="1"/>
  <c r="CK81" i="1"/>
  <c r="CN81" i="1"/>
  <c r="CB81" i="1"/>
  <c r="BY81" i="1"/>
  <c r="BX81" i="1"/>
  <c r="BU81" i="1"/>
  <c r="BW81" i="1"/>
  <c r="CI81" i="1"/>
  <c r="CA81" i="1"/>
  <c r="BG8" i="1"/>
  <c r="BO8" i="1"/>
  <c r="BN8" i="1"/>
  <c r="BP8" i="1"/>
  <c r="BF8" i="1"/>
  <c r="BQ8" i="1"/>
  <c r="BL8" i="1"/>
  <c r="BM8" i="1"/>
  <c r="BS8" i="1"/>
  <c r="BH8" i="1"/>
  <c r="BD8" i="1"/>
  <c r="BB8" i="1"/>
  <c r="BT8" i="1"/>
  <c r="BJ8" i="1"/>
  <c r="BC8" i="1"/>
  <c r="BA8" i="1"/>
  <c r="BK8" i="1"/>
  <c r="BE8" i="1"/>
  <c r="BI8" i="1"/>
  <c r="BL112" i="1"/>
  <c r="BM112" i="1"/>
  <c r="AZ112" i="1"/>
  <c r="BQ112" i="1"/>
  <c r="BN112" i="1"/>
  <c r="BA112" i="1"/>
  <c r="BS112" i="1"/>
  <c r="BC112" i="1"/>
  <c r="BH112" i="1"/>
  <c r="BE112" i="1"/>
  <c r="BI112" i="1"/>
  <c r="BO112" i="1"/>
  <c r="BG112" i="1"/>
  <c r="BJ112" i="1"/>
  <c r="BK112" i="1"/>
  <c r="BP112" i="1"/>
  <c r="BD112" i="1"/>
  <c r="BB112" i="1"/>
  <c r="BF112" i="1"/>
  <c r="BT112" i="1"/>
  <c r="BA56" i="1"/>
  <c r="BI56" i="1"/>
  <c r="BC56" i="1"/>
  <c r="BP56" i="1"/>
  <c r="BB56" i="1"/>
  <c r="AZ56" i="1"/>
  <c r="BD56" i="1"/>
  <c r="BH56" i="1"/>
  <c r="BT56" i="1"/>
  <c r="BS56" i="1"/>
  <c r="BQ56" i="1"/>
  <c r="BF56" i="1"/>
  <c r="BE56" i="1"/>
  <c r="BN56" i="1"/>
  <c r="BO56" i="1"/>
  <c r="BJ56" i="1"/>
  <c r="BM56" i="1"/>
  <c r="BL56" i="1"/>
  <c r="BG56" i="1"/>
  <c r="BK56" i="1"/>
  <c r="BY60" i="1"/>
  <c r="CN60" i="1"/>
  <c r="BZ60" i="1"/>
  <c r="CG60" i="1"/>
  <c r="CF60" i="1"/>
  <c r="BV60" i="1"/>
  <c r="CH60" i="1"/>
  <c r="CA60" i="1"/>
  <c r="CK60" i="1"/>
  <c r="CE60" i="1"/>
  <c r="CI60" i="1"/>
  <c r="CD60" i="1"/>
  <c r="CC60" i="1"/>
  <c r="BW60" i="1"/>
  <c r="CB60" i="1"/>
  <c r="BX60" i="1"/>
  <c r="CL60" i="1"/>
  <c r="BU60" i="1"/>
  <c r="CJ60" i="1"/>
  <c r="CO60" i="1"/>
  <c r="BM122" i="1"/>
  <c r="BJ122" i="1"/>
  <c r="BK122" i="1"/>
  <c r="BF122" i="1"/>
  <c r="BG122" i="1"/>
  <c r="BE122" i="1"/>
  <c r="BD122" i="1"/>
  <c r="BQ122" i="1"/>
  <c r="BC122" i="1"/>
  <c r="BO122" i="1"/>
  <c r="BA122" i="1"/>
  <c r="BI122" i="1"/>
  <c r="BT122" i="1"/>
  <c r="BB122" i="1"/>
  <c r="BL122" i="1"/>
  <c r="BS122" i="1"/>
  <c r="BH122" i="1"/>
  <c r="BP122" i="1"/>
  <c r="AZ122" i="1"/>
  <c r="BN122" i="1"/>
  <c r="BU140" i="1"/>
  <c r="CE140" i="1"/>
  <c r="CL140" i="1"/>
  <c r="CI140" i="1"/>
  <c r="CO140" i="1"/>
  <c r="CG140" i="1"/>
  <c r="CN140" i="1"/>
  <c r="CA140" i="1"/>
  <c r="CK140" i="1"/>
  <c r="BW140" i="1"/>
  <c r="CC140" i="1"/>
  <c r="CH140" i="1"/>
  <c r="CD140" i="1"/>
  <c r="BV140" i="1"/>
  <c r="BX140" i="1"/>
  <c r="CB140" i="1"/>
  <c r="CJ140" i="1"/>
  <c r="CF140" i="1"/>
  <c r="BZ140" i="1"/>
  <c r="BY140" i="1"/>
  <c r="BW8" i="1"/>
  <c r="CC8" i="1"/>
  <c r="BU8" i="1"/>
  <c r="CL8" i="1"/>
  <c r="CE8" i="1"/>
  <c r="BY8" i="1"/>
  <c r="CF8" i="1"/>
  <c r="BX8" i="1"/>
  <c r="CH8" i="1"/>
  <c r="CK8" i="1"/>
  <c r="CB8" i="1"/>
  <c r="CN8" i="1"/>
  <c r="BZ8" i="1"/>
  <c r="CJ8" i="1"/>
  <c r="CA8" i="1"/>
  <c r="CI8" i="1"/>
  <c r="CD8" i="1"/>
  <c r="BV8" i="1"/>
  <c r="CO8" i="1"/>
  <c r="CG8" i="1"/>
  <c r="CJ156" i="1"/>
  <c r="CB156" i="1"/>
  <c r="BW156" i="1"/>
  <c r="CI156" i="1"/>
  <c r="BX156" i="1"/>
  <c r="CC156" i="1"/>
  <c r="CF156" i="1"/>
  <c r="BZ156" i="1"/>
  <c r="CG156" i="1"/>
  <c r="BV156" i="1"/>
  <c r="CA156" i="1"/>
  <c r="CK156" i="1"/>
  <c r="CE156" i="1"/>
  <c r="CO156" i="1"/>
  <c r="CH156" i="1"/>
  <c r="BY156" i="1"/>
  <c r="CD156" i="1"/>
  <c r="BU156" i="1"/>
  <c r="CL156" i="1"/>
  <c r="CN156" i="1"/>
  <c r="BM64" i="1"/>
  <c r="BO64" i="1"/>
  <c r="BC64" i="1"/>
  <c r="BA64" i="1"/>
  <c r="BQ64" i="1"/>
  <c r="BK64" i="1"/>
  <c r="BP64" i="1"/>
  <c r="BL64" i="1"/>
  <c r="BD64" i="1"/>
  <c r="BF64" i="1"/>
  <c r="BG64" i="1"/>
  <c r="BI64" i="1"/>
  <c r="BE64" i="1"/>
  <c r="BN64" i="1"/>
  <c r="BT64" i="1"/>
  <c r="BH64" i="1"/>
  <c r="BB64" i="1"/>
  <c r="AZ64" i="1"/>
  <c r="BJ64" i="1"/>
  <c r="BS64" i="1"/>
  <c r="BP50" i="1"/>
  <c r="BD50" i="1"/>
  <c r="BK50" i="1"/>
  <c r="BJ50" i="1"/>
  <c r="BH50" i="1"/>
  <c r="AZ50" i="1"/>
  <c r="BG50" i="1"/>
  <c r="BF50" i="1"/>
  <c r="BM50" i="1"/>
  <c r="BS50" i="1"/>
  <c r="BL50" i="1"/>
  <c r="BT50" i="1"/>
  <c r="BB50" i="1"/>
  <c r="BN50" i="1"/>
  <c r="BA50" i="1"/>
  <c r="BC50" i="1"/>
  <c r="BO50" i="1"/>
  <c r="BQ50" i="1"/>
  <c r="BE50" i="1"/>
  <c r="BI50" i="1"/>
  <c r="BM59" i="1"/>
  <c r="BJ59" i="1"/>
  <c r="BG59" i="1"/>
  <c r="BH59" i="1"/>
  <c r="BF59" i="1"/>
  <c r="BL59" i="1"/>
  <c r="BE59" i="1"/>
  <c r="BA59" i="1"/>
  <c r="BI59" i="1"/>
  <c r="AZ59" i="1"/>
  <c r="BQ59" i="1"/>
  <c r="BB59" i="1"/>
  <c r="BD59" i="1"/>
  <c r="BC59" i="1"/>
  <c r="BP59" i="1"/>
  <c r="BS59" i="1"/>
  <c r="BO59" i="1"/>
  <c r="BN59" i="1"/>
  <c r="BK59" i="1"/>
  <c r="BT59" i="1"/>
  <c r="CK180" i="1"/>
  <c r="CH180" i="1"/>
  <c r="CI180" i="1"/>
  <c r="BX180" i="1"/>
  <c r="CC180" i="1"/>
  <c r="CD180" i="1"/>
  <c r="CO180" i="1"/>
  <c r="CB180" i="1"/>
  <c r="CG180" i="1"/>
  <c r="BY180" i="1"/>
  <c r="CA180" i="1"/>
  <c r="CL180" i="1"/>
  <c r="CF180" i="1"/>
  <c r="BV180" i="1"/>
  <c r="CN180" i="1"/>
  <c r="CJ180" i="1"/>
  <c r="BW180" i="1"/>
  <c r="CE180" i="1"/>
  <c r="BZ180" i="1"/>
  <c r="BU180" i="1"/>
  <c r="CJ109" i="1"/>
  <c r="CK109" i="1"/>
  <c r="CG109" i="1"/>
  <c r="BY109" i="1"/>
  <c r="CC109" i="1"/>
  <c r="CI109" i="1"/>
  <c r="CH109" i="1"/>
  <c r="BX109" i="1"/>
  <c r="CD109" i="1"/>
  <c r="CB109" i="1"/>
  <c r="CL109" i="1"/>
  <c r="BW109" i="1"/>
  <c r="BU109" i="1"/>
  <c r="CE109" i="1"/>
  <c r="CA109" i="1"/>
  <c r="BZ109" i="1"/>
  <c r="BV109" i="1"/>
  <c r="CF109" i="1"/>
  <c r="CO109" i="1"/>
  <c r="CN109" i="1"/>
  <c r="BB15" i="1"/>
  <c r="BF15" i="1"/>
  <c r="BT15" i="1"/>
  <c r="BI15" i="1"/>
  <c r="BQ15" i="1"/>
  <c r="BK15" i="1"/>
  <c r="BA15" i="1"/>
  <c r="BC15" i="1"/>
  <c r="BL15" i="1"/>
  <c r="BH15" i="1"/>
  <c r="BS15" i="1"/>
  <c r="BM15" i="1"/>
  <c r="BO15" i="1"/>
  <c r="BE15" i="1"/>
  <c r="BD15" i="1"/>
  <c r="BG15" i="1"/>
  <c r="BN15" i="1"/>
  <c r="BP15" i="1"/>
  <c r="BJ15" i="1"/>
  <c r="BT106" i="1"/>
  <c r="BD106" i="1"/>
  <c r="AZ106" i="1"/>
  <c r="BS106" i="1"/>
  <c r="BE106" i="1"/>
  <c r="BG106" i="1"/>
  <c r="BF106" i="1"/>
  <c r="BA106" i="1"/>
  <c r="BP106" i="1"/>
  <c r="BM106" i="1"/>
  <c r="BN106" i="1"/>
  <c r="BB106" i="1"/>
  <c r="BL106" i="1"/>
  <c r="BH106" i="1"/>
  <c r="BK106" i="1"/>
  <c r="BO106" i="1"/>
  <c r="BJ106" i="1"/>
  <c r="BC106" i="1"/>
  <c r="BQ106" i="1"/>
  <c r="BI106" i="1"/>
  <c r="BZ136" i="1"/>
  <c r="BW136" i="1"/>
  <c r="CH136" i="1"/>
  <c r="CE136" i="1"/>
  <c r="CA136" i="1"/>
  <c r="CC136" i="1"/>
  <c r="CN136" i="1"/>
  <c r="CI136" i="1"/>
  <c r="BY136" i="1"/>
  <c r="CB136" i="1"/>
  <c r="CO136" i="1"/>
  <c r="CD136" i="1"/>
  <c r="CK136" i="1"/>
  <c r="CG136" i="1"/>
  <c r="BU136" i="1"/>
  <c r="CJ136" i="1"/>
  <c r="BX136" i="1"/>
  <c r="CF136" i="1"/>
  <c r="CL136" i="1"/>
  <c r="BV136" i="1"/>
  <c r="CA176" i="1"/>
  <c r="CE176" i="1"/>
  <c r="CB176" i="1"/>
  <c r="CO176" i="1"/>
  <c r="CN176" i="1"/>
  <c r="CL176" i="1"/>
  <c r="CD176" i="1"/>
  <c r="BW176" i="1"/>
  <c r="CK176" i="1"/>
  <c r="CG176" i="1"/>
  <c r="BU176" i="1"/>
  <c r="CF176" i="1"/>
  <c r="BV176" i="1"/>
  <c r="CC176" i="1"/>
  <c r="CH176" i="1"/>
  <c r="BZ176" i="1"/>
  <c r="BX176" i="1"/>
  <c r="BY176" i="1"/>
  <c r="CI176" i="1"/>
  <c r="CJ176" i="1"/>
  <c r="CO178" i="1"/>
  <c r="BX178" i="1"/>
  <c r="BW178" i="1"/>
  <c r="CD178" i="1"/>
  <c r="CI178" i="1"/>
  <c r="CE178" i="1"/>
  <c r="BV178" i="1"/>
  <c r="BZ178" i="1"/>
  <c r="CL178" i="1"/>
  <c r="CK178" i="1"/>
  <c r="CC178" i="1"/>
  <c r="BU178" i="1"/>
  <c r="CB178" i="1"/>
  <c r="CA178" i="1"/>
  <c r="BY178" i="1"/>
  <c r="CH178" i="1"/>
  <c r="CN178" i="1"/>
  <c r="CJ178" i="1"/>
  <c r="CF178" i="1"/>
  <c r="CG178" i="1"/>
  <c r="BG12" i="1"/>
  <c r="BL12" i="1"/>
  <c r="BM12" i="1"/>
  <c r="BQ12" i="1"/>
  <c r="BD12" i="1"/>
  <c r="BE12" i="1"/>
  <c r="BF12" i="1"/>
  <c r="BB12" i="1"/>
  <c r="BA12" i="1"/>
  <c r="BC12" i="1"/>
  <c r="BK12" i="1"/>
  <c r="BN12" i="1"/>
  <c r="BI12" i="1"/>
  <c r="BO12" i="1"/>
  <c r="BT12" i="1"/>
  <c r="BH12" i="1"/>
  <c r="BS12" i="1"/>
  <c r="BJ12" i="1"/>
  <c r="BP12" i="1"/>
  <c r="BC116" i="1"/>
  <c r="BP116" i="1"/>
  <c r="BO116" i="1"/>
  <c r="BN116" i="1"/>
  <c r="BG116" i="1"/>
  <c r="AZ116" i="1"/>
  <c r="BB116" i="1"/>
  <c r="BH116" i="1"/>
  <c r="BI116" i="1"/>
  <c r="BE116" i="1"/>
  <c r="BT116" i="1"/>
  <c r="BQ116" i="1"/>
  <c r="BJ116" i="1"/>
  <c r="BS116" i="1"/>
  <c r="BD116" i="1"/>
  <c r="BL116" i="1"/>
  <c r="BA116" i="1"/>
  <c r="BK116" i="1"/>
  <c r="BM116" i="1"/>
  <c r="BF116" i="1"/>
  <c r="CB56" i="1"/>
  <c r="BW56" i="1"/>
  <c r="CN56" i="1"/>
  <c r="CD56" i="1"/>
  <c r="CJ56" i="1"/>
  <c r="BX56" i="1"/>
  <c r="CG56" i="1"/>
  <c r="CE56" i="1"/>
  <c r="CK56" i="1"/>
  <c r="BZ56" i="1"/>
  <c r="BY56" i="1"/>
  <c r="CF56" i="1"/>
  <c r="CO56" i="1"/>
  <c r="BV56" i="1"/>
  <c r="CH56" i="1"/>
  <c r="BU56" i="1"/>
  <c r="CL56" i="1"/>
  <c r="CI56" i="1"/>
  <c r="CC56" i="1"/>
  <c r="CA56" i="1"/>
  <c r="BS114" i="1"/>
  <c r="BA114" i="1"/>
  <c r="BP114" i="1"/>
  <c r="BI114" i="1"/>
  <c r="AZ114" i="1"/>
  <c r="BG114" i="1"/>
  <c r="BB114" i="1"/>
  <c r="BL114" i="1"/>
  <c r="BT114" i="1"/>
  <c r="BQ114" i="1"/>
  <c r="BK114" i="1"/>
  <c r="BN114" i="1"/>
  <c r="BD114" i="1"/>
  <c r="BC114" i="1"/>
  <c r="BE114" i="1"/>
  <c r="BO114" i="1"/>
  <c r="BJ114" i="1"/>
  <c r="BF114" i="1"/>
  <c r="BH114" i="1"/>
  <c r="BM114" i="1"/>
  <c r="CJ10" i="1"/>
  <c r="CK10" i="1"/>
  <c r="BZ10" i="1"/>
  <c r="BY10" i="1"/>
  <c r="BW10" i="1"/>
  <c r="CH10" i="1"/>
  <c r="CD10" i="1"/>
  <c r="CL10" i="1"/>
  <c r="CA10" i="1"/>
  <c r="CO10" i="1"/>
  <c r="BV10" i="1"/>
  <c r="CG10" i="1"/>
  <c r="CE10" i="1"/>
  <c r="CI10" i="1"/>
  <c r="CN10" i="1"/>
  <c r="CF10" i="1"/>
  <c r="CB10" i="1"/>
  <c r="CC10" i="1"/>
  <c r="BX10" i="1"/>
  <c r="BU10" i="1"/>
  <c r="CD137" i="1"/>
  <c r="CO137" i="1"/>
  <c r="CL137" i="1"/>
  <c r="CG137" i="1"/>
  <c r="CF137" i="1"/>
  <c r="CN137" i="1"/>
  <c r="CI137" i="1"/>
  <c r="CJ137" i="1"/>
  <c r="BZ137" i="1"/>
  <c r="CA137" i="1"/>
  <c r="BW137" i="1"/>
  <c r="CH137" i="1"/>
  <c r="BU137" i="1"/>
  <c r="BX137" i="1"/>
  <c r="CB137" i="1"/>
  <c r="BV137" i="1"/>
  <c r="CK137" i="1"/>
  <c r="CE137" i="1"/>
  <c r="CC137" i="1"/>
  <c r="BY137" i="1"/>
  <c r="BV42" i="1"/>
  <c r="CK42" i="1"/>
  <c r="CH42" i="1"/>
  <c r="CE42" i="1"/>
  <c r="CG42" i="1"/>
  <c r="CA42" i="1"/>
  <c r="CL42" i="1"/>
  <c r="BW42" i="1"/>
  <c r="CC42" i="1"/>
  <c r="BX42" i="1"/>
  <c r="CO42" i="1"/>
  <c r="CF42" i="1"/>
  <c r="BU42" i="1"/>
  <c r="BY42" i="1"/>
  <c r="BZ42" i="1"/>
  <c r="CI42" i="1"/>
  <c r="CN42" i="1"/>
  <c r="CD42" i="1"/>
  <c r="CJ42" i="1"/>
  <c r="CB42" i="1"/>
  <c r="BQ102" i="1"/>
  <c r="BS102" i="1"/>
  <c r="BM102" i="1"/>
  <c r="BE102" i="1"/>
  <c r="BC102" i="1"/>
  <c r="BD102" i="1"/>
  <c r="BF102" i="1"/>
  <c r="BL102" i="1"/>
  <c r="BN102" i="1"/>
  <c r="BP102" i="1"/>
  <c r="BB102" i="1"/>
  <c r="BH102" i="1"/>
  <c r="BG102" i="1"/>
  <c r="BK102" i="1"/>
  <c r="BT102" i="1"/>
  <c r="BJ102" i="1"/>
  <c r="BI102" i="1"/>
  <c r="BO102" i="1"/>
  <c r="AZ102" i="1"/>
  <c r="BA102" i="1"/>
  <c r="BG87" i="1"/>
  <c r="BB87" i="1"/>
  <c r="BC87" i="1"/>
  <c r="BK87" i="1"/>
  <c r="BE87" i="1"/>
  <c r="BQ87" i="1"/>
  <c r="BJ87" i="1"/>
  <c r="BP87" i="1"/>
  <c r="BF87" i="1"/>
  <c r="BH87" i="1"/>
  <c r="BM87" i="1"/>
  <c r="BN87" i="1"/>
  <c r="BS87" i="1"/>
  <c r="BL87" i="1"/>
  <c r="AZ87" i="1"/>
  <c r="BA87" i="1"/>
  <c r="BD87" i="1"/>
  <c r="BO87" i="1"/>
  <c r="BI87" i="1"/>
  <c r="BT87" i="1"/>
  <c r="BY50" i="1"/>
  <c r="BU50" i="1"/>
  <c r="CD50" i="1"/>
  <c r="CF50" i="1"/>
  <c r="CL50" i="1"/>
  <c r="CI50" i="1"/>
  <c r="CJ50" i="1"/>
  <c r="CO50" i="1"/>
  <c r="BZ50" i="1"/>
  <c r="BW50" i="1"/>
  <c r="CC50" i="1"/>
  <c r="CB50" i="1"/>
  <c r="CA50" i="1"/>
  <c r="CK50" i="1"/>
  <c r="BV50" i="1"/>
  <c r="CH50" i="1"/>
  <c r="CG50" i="1"/>
  <c r="CN50" i="1"/>
  <c r="BX50" i="1"/>
  <c r="CE50" i="1"/>
  <c r="BS22" i="1"/>
  <c r="BG22" i="1"/>
  <c r="BA22" i="1"/>
  <c r="BJ22" i="1"/>
  <c r="BN22" i="1"/>
  <c r="BO22" i="1"/>
  <c r="BT22" i="1"/>
  <c r="BM22" i="1"/>
  <c r="BP22" i="1"/>
  <c r="BC22" i="1"/>
  <c r="BF22" i="1"/>
  <c r="BD22" i="1"/>
  <c r="AZ22" i="1"/>
  <c r="BB22" i="1"/>
  <c r="BH22" i="1"/>
  <c r="BI22" i="1"/>
  <c r="BE22" i="1"/>
  <c r="BL22" i="1"/>
  <c r="BQ22" i="1"/>
  <c r="BK22" i="1"/>
  <c r="BA81" i="1"/>
  <c r="BS81" i="1"/>
  <c r="BQ81" i="1"/>
  <c r="BI81" i="1"/>
  <c r="BF81" i="1"/>
  <c r="BL81" i="1"/>
  <c r="BD81" i="1"/>
  <c r="BN81" i="1"/>
  <c r="BP81" i="1"/>
  <c r="BG81" i="1"/>
  <c r="BB81" i="1"/>
  <c r="BO81" i="1"/>
  <c r="BJ81" i="1"/>
  <c r="BM81" i="1"/>
  <c r="BH81" i="1"/>
  <c r="BC81" i="1"/>
  <c r="BK81" i="1"/>
  <c r="AZ81" i="1"/>
  <c r="BE81" i="1"/>
  <c r="BT81" i="1"/>
  <c r="BY39" i="1"/>
  <c r="CE39" i="1"/>
  <c r="CI39" i="1"/>
  <c r="CH39" i="1"/>
  <c r="BX39" i="1"/>
  <c r="BW39" i="1"/>
  <c r="CB39" i="1"/>
  <c r="BU39" i="1"/>
  <c r="CA39" i="1"/>
  <c r="CJ39" i="1"/>
  <c r="CK39" i="1"/>
  <c r="BV39" i="1"/>
  <c r="CF39" i="1"/>
  <c r="CL39" i="1"/>
  <c r="BZ39" i="1"/>
  <c r="CC39" i="1"/>
  <c r="CN39" i="1"/>
  <c r="CG39" i="1"/>
  <c r="CO39" i="1"/>
  <c r="CD39" i="1"/>
  <c r="BW13" i="1"/>
  <c r="CD13" i="1"/>
  <c r="CE13" i="1"/>
  <c r="CN13" i="1"/>
  <c r="CH13" i="1"/>
  <c r="CG13" i="1"/>
  <c r="CC13" i="1"/>
  <c r="CB13" i="1"/>
  <c r="CI13" i="1"/>
  <c r="BV13" i="1"/>
  <c r="BX13" i="1"/>
  <c r="CK13" i="1"/>
  <c r="CF13" i="1"/>
  <c r="CJ13" i="1"/>
  <c r="CL13" i="1"/>
  <c r="BY13" i="1"/>
  <c r="BU13" i="1"/>
  <c r="CO13" i="1"/>
  <c r="CA13" i="1"/>
  <c r="BZ13" i="1"/>
  <c r="BW132" i="1"/>
  <c r="CG132" i="1"/>
  <c r="CL132" i="1"/>
  <c r="BY132" i="1"/>
  <c r="CD132" i="1"/>
  <c r="CK132" i="1"/>
  <c r="BX132" i="1"/>
  <c r="CC132" i="1"/>
  <c r="CB132" i="1"/>
  <c r="BZ132" i="1"/>
  <c r="CF132" i="1"/>
  <c r="CO132" i="1"/>
  <c r="CJ132" i="1"/>
  <c r="BU132" i="1"/>
  <c r="CI132" i="1"/>
  <c r="CN132" i="1"/>
  <c r="CA132" i="1"/>
  <c r="BV132" i="1"/>
  <c r="CH132" i="1"/>
  <c r="CE132" i="1"/>
  <c r="AZ68" i="1"/>
  <c r="BQ68" i="1"/>
  <c r="BH68" i="1"/>
  <c r="BO68" i="1"/>
  <c r="BE68" i="1"/>
  <c r="BL68" i="1"/>
  <c r="BM68" i="1"/>
  <c r="BD68" i="1"/>
  <c r="BI68" i="1"/>
  <c r="BF68" i="1"/>
  <c r="BS68" i="1"/>
  <c r="BC68" i="1"/>
  <c r="BG68" i="1"/>
  <c r="BN68" i="1"/>
  <c r="BJ68" i="1"/>
  <c r="BT68" i="1"/>
  <c r="BA68" i="1"/>
  <c r="BP68" i="1"/>
  <c r="BB68" i="1"/>
  <c r="BK68" i="1"/>
  <c r="CG193" i="1"/>
  <c r="BY193" i="1"/>
  <c r="CI193" i="1"/>
  <c r="CO193" i="1"/>
  <c r="CA193" i="1"/>
  <c r="CH193" i="1"/>
  <c r="BV193" i="1"/>
  <c r="BX193" i="1"/>
  <c r="CB193" i="1"/>
  <c r="CK193" i="1"/>
  <c r="CN193" i="1"/>
  <c r="BU193" i="1"/>
  <c r="CD193" i="1"/>
  <c r="BW193" i="1"/>
  <c r="CE193" i="1"/>
  <c r="CL193" i="1"/>
  <c r="CJ193" i="1"/>
  <c r="CC193" i="1"/>
  <c r="CF193" i="1"/>
  <c r="BZ193" i="1"/>
  <c r="BK48" i="1"/>
  <c r="BM48" i="1"/>
  <c r="BG48" i="1"/>
  <c r="BD48" i="1"/>
  <c r="BQ48" i="1"/>
  <c r="BP48" i="1"/>
  <c r="BL48" i="1"/>
  <c r="BJ48" i="1"/>
  <c r="BF48" i="1"/>
  <c r="BA48" i="1"/>
  <c r="BI48" i="1"/>
  <c r="BE48" i="1"/>
  <c r="BB48" i="1"/>
  <c r="BN48" i="1"/>
  <c r="BH48" i="1"/>
  <c r="AZ48" i="1"/>
  <c r="BC48" i="1"/>
  <c r="BO48" i="1"/>
  <c r="BT48" i="1"/>
  <c r="BS48" i="1"/>
  <c r="CG12" i="1"/>
  <c r="BW12" i="1"/>
  <c r="CO12" i="1"/>
  <c r="BY12" i="1"/>
  <c r="BX12" i="1"/>
  <c r="BU12" i="1"/>
  <c r="CI12" i="1"/>
  <c r="CF12" i="1"/>
  <c r="CH12" i="1"/>
  <c r="CN12" i="1"/>
  <c r="BZ12" i="1"/>
  <c r="CL12" i="1"/>
  <c r="BV12" i="1"/>
  <c r="CC12" i="1"/>
  <c r="CD12" i="1"/>
  <c r="CJ12" i="1"/>
  <c r="CK12" i="1"/>
  <c r="CA12" i="1"/>
  <c r="CE12" i="1"/>
  <c r="CB12" i="1"/>
  <c r="CN71" i="1"/>
  <c r="CG71" i="1"/>
  <c r="CI71" i="1"/>
  <c r="BV71" i="1"/>
  <c r="BX71" i="1"/>
  <c r="BY71" i="1"/>
  <c r="CF71" i="1"/>
  <c r="CB71" i="1"/>
  <c r="CC71" i="1"/>
  <c r="CE71" i="1"/>
  <c r="CL71" i="1"/>
  <c r="CJ71" i="1"/>
  <c r="BW71" i="1"/>
  <c r="CK71" i="1"/>
  <c r="CO71" i="1"/>
  <c r="BZ71" i="1"/>
  <c r="BU71" i="1"/>
  <c r="CA71" i="1"/>
  <c r="CD71" i="1"/>
  <c r="CH71" i="1"/>
  <c r="BO57" i="1"/>
  <c r="BC57" i="1"/>
  <c r="BM57" i="1"/>
  <c r="BH57" i="1"/>
  <c r="BT57" i="1"/>
  <c r="BK57" i="1"/>
  <c r="BG57" i="1"/>
  <c r="BE57" i="1"/>
  <c r="BP57" i="1"/>
  <c r="BL57" i="1"/>
  <c r="AZ57" i="1"/>
  <c r="BD57" i="1"/>
  <c r="BI57" i="1"/>
  <c r="BF57" i="1"/>
  <c r="BQ57" i="1"/>
  <c r="BJ57" i="1"/>
  <c r="BS57" i="1"/>
  <c r="BA57" i="1"/>
  <c r="BN57" i="1"/>
  <c r="BB57" i="1"/>
  <c r="BB7" i="1"/>
  <c r="BN7" i="1"/>
  <c r="BS7" i="1"/>
  <c r="BP7" i="1"/>
  <c r="BI7" i="1"/>
  <c r="BK7" i="1"/>
  <c r="BO7" i="1"/>
  <c r="BM7" i="1"/>
  <c r="BJ7" i="1"/>
  <c r="BG7" i="1"/>
  <c r="BT7" i="1"/>
  <c r="BE7" i="1"/>
  <c r="BH7" i="1"/>
  <c r="BF7" i="1"/>
  <c r="BQ7" i="1"/>
  <c r="BA7" i="1"/>
  <c r="BC7" i="1"/>
  <c r="BD7" i="1"/>
  <c r="BL7" i="1"/>
  <c r="CI15" i="1"/>
  <c r="CJ15" i="1"/>
  <c r="BV15" i="1"/>
  <c r="CD15" i="1"/>
  <c r="BU15" i="1"/>
  <c r="CG15" i="1"/>
  <c r="CN15" i="1"/>
  <c r="CA15" i="1"/>
  <c r="BY15" i="1"/>
  <c r="CF15" i="1"/>
  <c r="CK15" i="1"/>
  <c r="BZ15" i="1"/>
  <c r="CL15" i="1"/>
  <c r="BW15" i="1"/>
  <c r="CH15" i="1"/>
  <c r="CE15" i="1"/>
  <c r="CO15" i="1"/>
  <c r="CC15" i="1"/>
  <c r="CB15" i="1"/>
  <c r="BX15" i="1"/>
  <c r="BQ62" i="1"/>
  <c r="BI62" i="1"/>
  <c r="AZ62" i="1"/>
  <c r="BC62" i="1"/>
  <c r="BP62" i="1"/>
  <c r="BA62" i="1"/>
  <c r="BD62" i="1"/>
  <c r="BT62" i="1"/>
  <c r="BE62" i="1"/>
  <c r="BM62" i="1"/>
  <c r="BF62" i="1"/>
  <c r="BN62" i="1"/>
  <c r="BL62" i="1"/>
  <c r="BJ62" i="1"/>
  <c r="BK62" i="1"/>
  <c r="BO62" i="1"/>
  <c r="BB62" i="1"/>
  <c r="BG62" i="1"/>
  <c r="BH62" i="1"/>
  <c r="BS62" i="1"/>
  <c r="AZ40" i="1"/>
  <c r="BB40" i="1"/>
  <c r="BO40" i="1"/>
  <c r="BD40" i="1"/>
  <c r="BM40" i="1"/>
  <c r="BL40" i="1"/>
  <c r="BE40" i="1"/>
  <c r="BS40" i="1"/>
  <c r="BG40" i="1"/>
  <c r="BP40" i="1"/>
  <c r="BF40" i="1"/>
  <c r="BT40" i="1"/>
  <c r="BJ40" i="1"/>
  <c r="BN40" i="1"/>
  <c r="BH40" i="1"/>
  <c r="BK40" i="1"/>
  <c r="BC40" i="1"/>
  <c r="BA40" i="1"/>
  <c r="BI40" i="1"/>
  <c r="BQ40" i="1"/>
  <c r="CJ182" i="1"/>
  <c r="CA182" i="1"/>
  <c r="CI182" i="1"/>
  <c r="CC182" i="1"/>
  <c r="CL182" i="1"/>
  <c r="CD182" i="1"/>
  <c r="CF182" i="1"/>
  <c r="CH182" i="1"/>
  <c r="BV182" i="1"/>
  <c r="CB182" i="1"/>
  <c r="BY182" i="1"/>
  <c r="BX182" i="1"/>
  <c r="CN182" i="1"/>
  <c r="CK182" i="1"/>
  <c r="CE182" i="1"/>
  <c r="BZ182" i="1"/>
  <c r="CG182" i="1"/>
  <c r="BW182" i="1"/>
  <c r="CO182" i="1"/>
  <c r="BU182" i="1"/>
  <c r="BY195" i="1"/>
  <c r="CJ195" i="1"/>
  <c r="BW195" i="1"/>
  <c r="CC195" i="1"/>
  <c r="CD195" i="1"/>
  <c r="CO195" i="1"/>
  <c r="BZ195" i="1"/>
  <c r="CG195" i="1"/>
  <c r="BU195" i="1"/>
  <c r="BX195" i="1"/>
  <c r="CK195" i="1"/>
  <c r="CF195" i="1"/>
  <c r="CB195" i="1"/>
  <c r="CI195" i="1"/>
  <c r="CA195" i="1"/>
  <c r="BV195" i="1"/>
  <c r="CE195" i="1"/>
  <c r="CL195" i="1"/>
  <c r="CN195" i="1"/>
  <c r="CH195" i="1"/>
  <c r="BK74" i="1"/>
  <c r="BQ74" i="1"/>
  <c r="BO74" i="1"/>
  <c r="BD74" i="1"/>
  <c r="BL74" i="1"/>
  <c r="BN74" i="1"/>
  <c r="AZ74" i="1"/>
  <c r="BE74" i="1"/>
  <c r="BI74" i="1"/>
  <c r="BG74" i="1"/>
  <c r="BH74" i="1"/>
  <c r="BC74" i="1"/>
  <c r="BS74" i="1"/>
  <c r="BA74" i="1"/>
  <c r="BF74" i="1"/>
  <c r="BJ74" i="1"/>
  <c r="BB74" i="1"/>
  <c r="BP74" i="1"/>
  <c r="BM74" i="1"/>
  <c r="BT74" i="1"/>
  <c r="BU168" i="1"/>
  <c r="CJ168" i="1"/>
  <c r="CG168" i="1"/>
  <c r="CN168" i="1"/>
  <c r="CH168" i="1"/>
  <c r="CE168" i="1"/>
  <c r="CD168" i="1"/>
  <c r="BZ168" i="1"/>
  <c r="CA168" i="1"/>
  <c r="CI168" i="1"/>
  <c r="CL168" i="1"/>
  <c r="BX168" i="1"/>
  <c r="BV168" i="1"/>
  <c r="CO168" i="1"/>
  <c r="CF168" i="1"/>
  <c r="BW168" i="1"/>
  <c r="CC168" i="1"/>
  <c r="CB168" i="1"/>
  <c r="BY168" i="1"/>
  <c r="CK168" i="1"/>
  <c r="BS47" i="1"/>
  <c r="BL47" i="1"/>
  <c r="BH47" i="1"/>
  <c r="BC47" i="1"/>
  <c r="BF47" i="1"/>
  <c r="BM47" i="1"/>
  <c r="BD47" i="1"/>
  <c r="BQ47" i="1"/>
  <c r="BK47" i="1"/>
  <c r="BN47" i="1"/>
  <c r="BT47" i="1"/>
  <c r="BE47" i="1"/>
  <c r="BJ47" i="1"/>
  <c r="BB47" i="1"/>
  <c r="BO47" i="1"/>
  <c r="BG47" i="1"/>
  <c r="BP47" i="1"/>
  <c r="BI47" i="1"/>
  <c r="BA47" i="1"/>
  <c r="AZ47" i="1"/>
  <c r="CA111" i="1"/>
  <c r="BV111" i="1"/>
  <c r="CG111" i="1"/>
  <c r="BZ111" i="1"/>
  <c r="BW111" i="1"/>
  <c r="CJ111" i="1"/>
  <c r="CN111" i="1"/>
  <c r="CI111" i="1"/>
  <c r="CO111" i="1"/>
  <c r="CE111" i="1"/>
  <c r="BY111" i="1"/>
  <c r="CH111" i="1"/>
  <c r="CB111" i="1"/>
  <c r="BU111" i="1"/>
  <c r="CK111" i="1"/>
  <c r="BX111" i="1"/>
  <c r="CD111" i="1"/>
  <c r="CC111" i="1"/>
  <c r="CF111" i="1"/>
  <c r="CL111" i="1"/>
  <c r="CD93" i="1"/>
  <c r="CO93" i="1"/>
  <c r="CE93" i="1"/>
  <c r="CJ93" i="1"/>
  <c r="BU93" i="1"/>
  <c r="BW93" i="1"/>
  <c r="BV93" i="1"/>
  <c r="CA93" i="1"/>
  <c r="CC93" i="1"/>
  <c r="CF93" i="1"/>
  <c r="BY93" i="1"/>
  <c r="CL93" i="1"/>
  <c r="BX93" i="1"/>
  <c r="CG93" i="1"/>
  <c r="CN93" i="1"/>
  <c r="CK93" i="1"/>
  <c r="CH93" i="1"/>
  <c r="BZ93" i="1"/>
  <c r="CB93" i="1"/>
  <c r="CI93" i="1"/>
  <c r="CN114" i="1"/>
  <c r="BU114" i="1"/>
  <c r="CB114" i="1"/>
  <c r="CI114" i="1"/>
  <c r="CD114" i="1"/>
  <c r="CH114" i="1"/>
  <c r="CL114" i="1"/>
  <c r="CC114" i="1"/>
  <c r="CF114" i="1"/>
  <c r="BZ114" i="1"/>
  <c r="CK114" i="1"/>
  <c r="BV114" i="1"/>
  <c r="CE114" i="1"/>
  <c r="CG114" i="1"/>
  <c r="CO114" i="1"/>
  <c r="BY114" i="1"/>
  <c r="CA114" i="1"/>
  <c r="BX114" i="1"/>
  <c r="BW114" i="1"/>
  <c r="CJ114" i="1"/>
  <c r="CG17" i="1"/>
  <c r="CA17" i="1"/>
  <c r="CH17" i="1"/>
  <c r="BU17" i="1"/>
  <c r="CF17" i="1"/>
  <c r="CI17" i="1"/>
  <c r="BW17" i="1"/>
  <c r="CE17" i="1"/>
  <c r="BV17" i="1"/>
  <c r="CC17" i="1"/>
  <c r="BX17" i="1"/>
  <c r="CO17" i="1"/>
  <c r="CK17" i="1"/>
  <c r="CB17" i="1"/>
  <c r="CJ17" i="1"/>
  <c r="BZ17" i="1"/>
  <c r="CD17" i="1"/>
  <c r="BY17" i="1"/>
  <c r="CL17" i="1"/>
  <c r="CN17" i="1"/>
  <c r="CA30" i="1"/>
  <c r="BX30" i="1"/>
  <c r="CC30" i="1"/>
  <c r="CL30" i="1"/>
  <c r="CF30" i="1"/>
  <c r="CG30" i="1"/>
  <c r="CK30" i="1"/>
  <c r="BW30" i="1"/>
  <c r="CO30" i="1"/>
  <c r="CE30" i="1"/>
  <c r="CH30" i="1"/>
  <c r="CN30" i="1"/>
  <c r="CJ30" i="1"/>
  <c r="BZ30" i="1"/>
  <c r="CD30" i="1"/>
  <c r="CB30" i="1"/>
  <c r="BU30" i="1"/>
  <c r="BY30" i="1"/>
  <c r="BV30" i="1"/>
  <c r="CI30" i="1"/>
  <c r="BT121" i="1"/>
  <c r="BM121" i="1"/>
  <c r="BH121" i="1"/>
  <c r="BE121" i="1"/>
  <c r="BB121" i="1"/>
  <c r="BC121" i="1"/>
  <c r="BS121" i="1"/>
  <c r="BP121" i="1"/>
  <c r="BO121" i="1"/>
  <c r="BJ121" i="1"/>
  <c r="BI121" i="1"/>
  <c r="AZ121" i="1"/>
  <c r="BA121" i="1"/>
  <c r="BL121" i="1"/>
  <c r="BG121" i="1"/>
  <c r="BF121" i="1"/>
  <c r="BQ121" i="1"/>
  <c r="BN121" i="1"/>
  <c r="BK121" i="1"/>
  <c r="BD121" i="1"/>
  <c r="BS29" i="1"/>
  <c r="BJ29" i="1"/>
  <c r="BI29" i="1"/>
  <c r="BO29" i="1"/>
  <c r="BN29" i="1"/>
  <c r="BF29" i="1"/>
  <c r="BE29" i="1"/>
  <c r="BC29" i="1"/>
  <c r="BQ29" i="1"/>
  <c r="BB29" i="1"/>
  <c r="BL29" i="1"/>
  <c r="BG29" i="1"/>
  <c r="BA29" i="1"/>
  <c r="BP29" i="1"/>
  <c r="BM29" i="1"/>
  <c r="BD29" i="1"/>
  <c r="BT29" i="1"/>
  <c r="AZ29" i="1"/>
  <c r="BH29" i="1"/>
  <c r="BK29" i="1"/>
  <c r="BO105" i="1"/>
  <c r="BM105" i="1"/>
  <c r="BD105" i="1"/>
  <c r="BC105" i="1"/>
  <c r="BJ105" i="1"/>
  <c r="BF105" i="1"/>
  <c r="BT105" i="1"/>
  <c r="BK105" i="1"/>
  <c r="BS105" i="1"/>
  <c r="BN105" i="1"/>
  <c r="BL105" i="1"/>
  <c r="BQ105" i="1"/>
  <c r="BG105" i="1"/>
  <c r="BE105" i="1"/>
  <c r="AZ105" i="1"/>
  <c r="BB105" i="1"/>
  <c r="BI105" i="1"/>
  <c r="BH105" i="1"/>
  <c r="BA105" i="1"/>
  <c r="BP105" i="1"/>
  <c r="BX159" i="1"/>
  <c r="CL159" i="1"/>
  <c r="CA159" i="1"/>
  <c r="BV159" i="1"/>
  <c r="CN159" i="1"/>
  <c r="CJ159" i="1"/>
  <c r="CI159" i="1"/>
  <c r="CB159" i="1"/>
  <c r="BW159" i="1"/>
  <c r="CK159" i="1"/>
  <c r="CD159" i="1"/>
  <c r="CF159" i="1"/>
  <c r="CH159" i="1"/>
  <c r="BZ159" i="1"/>
  <c r="CE159" i="1"/>
  <c r="BY159" i="1"/>
  <c r="CG159" i="1"/>
  <c r="CC159" i="1"/>
  <c r="CO159" i="1"/>
  <c r="BU159" i="1"/>
  <c r="CL121" i="1"/>
  <c r="BY121" i="1"/>
  <c r="CG121" i="1"/>
  <c r="CA121" i="1"/>
  <c r="CI121" i="1"/>
  <c r="BU121" i="1"/>
  <c r="CK121" i="1"/>
  <c r="CH121" i="1"/>
  <c r="CC121" i="1"/>
  <c r="CN121" i="1"/>
  <c r="CO121" i="1"/>
  <c r="CB121" i="1"/>
  <c r="BZ121" i="1"/>
  <c r="CD121" i="1"/>
  <c r="BW121" i="1"/>
  <c r="BX121" i="1"/>
  <c r="CJ121" i="1"/>
  <c r="CF121" i="1"/>
  <c r="CE121" i="1"/>
  <c r="BV121" i="1"/>
  <c r="CH24" i="1"/>
  <c r="BW24" i="1"/>
  <c r="BV24" i="1"/>
  <c r="CL24" i="1"/>
  <c r="CJ24" i="1"/>
  <c r="CF24" i="1"/>
  <c r="CB24" i="1"/>
  <c r="BX24" i="1"/>
  <c r="CA24" i="1"/>
  <c r="BU24" i="1"/>
  <c r="CD24" i="1"/>
  <c r="CE24" i="1"/>
  <c r="BZ24" i="1"/>
  <c r="CG24" i="1"/>
  <c r="CO24" i="1"/>
  <c r="CC24" i="1"/>
  <c r="CN24" i="1"/>
  <c r="BY24" i="1"/>
  <c r="CI24" i="1"/>
  <c r="CK24" i="1"/>
  <c r="CE48" i="1"/>
  <c r="CB48" i="1"/>
  <c r="CC48" i="1"/>
  <c r="CN48" i="1"/>
  <c r="BW48" i="1"/>
  <c r="BV48" i="1"/>
  <c r="BZ48" i="1"/>
  <c r="BU48" i="1"/>
  <c r="CF48" i="1"/>
  <c r="CD48" i="1"/>
  <c r="CI48" i="1"/>
  <c r="BX48" i="1"/>
  <c r="CL48" i="1"/>
  <c r="CG48" i="1"/>
  <c r="CO48" i="1"/>
  <c r="CK48" i="1"/>
  <c r="CH48" i="1"/>
  <c r="CA48" i="1"/>
  <c r="BY48" i="1"/>
  <c r="CJ48" i="1"/>
  <c r="CE23" i="1"/>
  <c r="CI23" i="1"/>
  <c r="BV23" i="1"/>
  <c r="CO23" i="1"/>
  <c r="CG23" i="1"/>
  <c r="CJ23" i="1"/>
  <c r="CH23" i="1"/>
  <c r="CL23" i="1"/>
  <c r="CK23" i="1"/>
  <c r="BW23" i="1"/>
  <c r="CB23" i="1"/>
  <c r="BX23" i="1"/>
  <c r="BY23" i="1"/>
  <c r="CN23" i="1"/>
  <c r="CD23" i="1"/>
  <c r="BU23" i="1"/>
  <c r="CA23" i="1"/>
  <c r="CC23" i="1"/>
  <c r="BZ23" i="1"/>
  <c r="CF23" i="1"/>
  <c r="CK102" i="1"/>
  <c r="CF102" i="1"/>
  <c r="BX102" i="1"/>
  <c r="CC102" i="1"/>
  <c r="BY102" i="1"/>
  <c r="CA102" i="1"/>
  <c r="CI102" i="1"/>
  <c r="CL102" i="1"/>
  <c r="BU102" i="1"/>
  <c r="CD102" i="1"/>
  <c r="CH102" i="1"/>
  <c r="BZ102" i="1"/>
  <c r="CB102" i="1"/>
  <c r="CJ102" i="1"/>
  <c r="BW102" i="1"/>
  <c r="CE102" i="1"/>
  <c r="CG102" i="1"/>
  <c r="CO102" i="1"/>
  <c r="CN102" i="1"/>
  <c r="BV102" i="1"/>
  <c r="BY172" i="1"/>
  <c r="CJ172" i="1"/>
  <c r="CE172" i="1"/>
  <c r="CO172" i="1"/>
  <c r="BU172" i="1"/>
  <c r="BX172" i="1"/>
  <c r="CA172" i="1"/>
  <c r="CF172" i="1"/>
  <c r="CN172" i="1"/>
  <c r="BZ172" i="1"/>
  <c r="BV172" i="1"/>
  <c r="CD172" i="1"/>
  <c r="BW172" i="1"/>
  <c r="CK172" i="1"/>
  <c r="CL172" i="1"/>
  <c r="CI172" i="1"/>
  <c r="CH172" i="1"/>
  <c r="CG172" i="1"/>
  <c r="CC172" i="1"/>
  <c r="CB172" i="1"/>
  <c r="BE16" i="1"/>
  <c r="BL16" i="1"/>
  <c r="BK16" i="1"/>
  <c r="BT16" i="1"/>
  <c r="BA16" i="1"/>
  <c r="BH16" i="1"/>
  <c r="BI16" i="1"/>
  <c r="BP16" i="1"/>
  <c r="BS16" i="1"/>
  <c r="BG16" i="1"/>
  <c r="BC16" i="1"/>
  <c r="BJ16" i="1"/>
  <c r="BD16" i="1"/>
  <c r="BQ16" i="1"/>
  <c r="BN16" i="1"/>
  <c r="BM16" i="1"/>
  <c r="BB16" i="1"/>
  <c r="BO16" i="1"/>
  <c r="BF16" i="1"/>
  <c r="CD49" i="1"/>
  <c r="CJ49" i="1"/>
  <c r="CF49" i="1"/>
  <c r="BV49" i="1"/>
  <c r="CC49" i="1"/>
  <c r="CG49" i="1"/>
  <c r="CN49" i="1"/>
  <c r="BW49" i="1"/>
  <c r="BX49" i="1"/>
  <c r="CO49" i="1"/>
  <c r="CE49" i="1"/>
  <c r="CI49" i="1"/>
  <c r="CA49" i="1"/>
  <c r="CL49" i="1"/>
  <c r="BY49" i="1"/>
  <c r="CB49" i="1"/>
  <c r="CK49" i="1"/>
  <c r="BZ49" i="1"/>
  <c r="CH49" i="1"/>
  <c r="BU49" i="1"/>
  <c r="BZ38" i="1"/>
  <c r="CL38" i="1"/>
  <c r="BX38" i="1"/>
  <c r="CF38" i="1"/>
  <c r="BV38" i="1"/>
  <c r="CH38" i="1"/>
  <c r="BY38" i="1"/>
  <c r="CC38" i="1"/>
  <c r="CJ38" i="1"/>
  <c r="BU38" i="1"/>
  <c r="CN38" i="1"/>
  <c r="BW38" i="1"/>
  <c r="CK38" i="1"/>
  <c r="CB38" i="1"/>
  <c r="CE38" i="1"/>
  <c r="CG38" i="1"/>
  <c r="CI38" i="1"/>
  <c r="CD38" i="1"/>
  <c r="CO38" i="1"/>
  <c r="CA38" i="1"/>
  <c r="CK74" i="1"/>
  <c r="CA74" i="1"/>
  <c r="CO74" i="1"/>
  <c r="CL74" i="1"/>
  <c r="BW74" i="1"/>
  <c r="BX74" i="1"/>
  <c r="CF74" i="1"/>
  <c r="CI74" i="1"/>
  <c r="CH74" i="1"/>
  <c r="CE74" i="1"/>
  <c r="BV74" i="1"/>
  <c r="BU74" i="1"/>
  <c r="CJ74" i="1"/>
  <c r="CD74" i="1"/>
  <c r="CN74" i="1"/>
  <c r="BY74" i="1"/>
  <c r="BZ74" i="1"/>
  <c r="CB74" i="1"/>
  <c r="CC74" i="1"/>
  <c r="CG74" i="1"/>
  <c r="CE126" i="1"/>
  <c r="CA126" i="1"/>
  <c r="CG126" i="1"/>
  <c r="BZ126" i="1"/>
  <c r="CC126" i="1"/>
  <c r="CI126" i="1"/>
  <c r="CJ126" i="1"/>
  <c r="BY126" i="1"/>
  <c r="CH126" i="1"/>
  <c r="CL126" i="1"/>
  <c r="BU126" i="1"/>
  <c r="CB126" i="1"/>
  <c r="CN126" i="1"/>
  <c r="CO126" i="1"/>
  <c r="CF126" i="1"/>
  <c r="CK126" i="1"/>
  <c r="BX126" i="1"/>
  <c r="BW126" i="1"/>
  <c r="CD126" i="1"/>
  <c r="BV126" i="1"/>
  <c r="BV170" i="1"/>
  <c r="CA170" i="1"/>
  <c r="BW170" i="1"/>
  <c r="BY170" i="1"/>
  <c r="CJ170" i="1"/>
  <c r="BU170" i="1"/>
  <c r="BZ170" i="1"/>
  <c r="CI170" i="1"/>
  <c r="CH170" i="1"/>
  <c r="CF170" i="1"/>
  <c r="CK170" i="1"/>
  <c r="CD170" i="1"/>
  <c r="CN170" i="1"/>
  <c r="CO170" i="1"/>
  <c r="CL170" i="1"/>
  <c r="CB170" i="1"/>
  <c r="BX170" i="1"/>
  <c r="CE170" i="1"/>
  <c r="CC170" i="1"/>
  <c r="CG170" i="1"/>
  <c r="CH66" i="1"/>
  <c r="CF66" i="1"/>
  <c r="CE66" i="1"/>
  <c r="CI66" i="1"/>
  <c r="BY66" i="1"/>
  <c r="CG66" i="1"/>
  <c r="CD66" i="1"/>
  <c r="BZ66" i="1"/>
  <c r="CA66" i="1"/>
  <c r="BW66" i="1"/>
  <c r="BV66" i="1"/>
  <c r="CN66" i="1"/>
  <c r="CL66" i="1"/>
  <c r="CK66" i="1"/>
  <c r="CJ66" i="1"/>
  <c r="CB66" i="1"/>
  <c r="CC66" i="1"/>
  <c r="BX66" i="1"/>
  <c r="BU66" i="1"/>
  <c r="CO66" i="1"/>
  <c r="BJ111" i="1"/>
  <c r="AZ111" i="1"/>
  <c r="BQ111" i="1"/>
  <c r="BB111" i="1"/>
  <c r="BN111" i="1"/>
  <c r="BK111" i="1"/>
  <c r="BM111" i="1"/>
  <c r="BA111" i="1"/>
  <c r="BO111" i="1"/>
  <c r="BH111" i="1"/>
  <c r="BF111" i="1"/>
  <c r="BT111" i="1"/>
  <c r="BE111" i="1"/>
  <c r="BG111" i="1"/>
  <c r="BD111" i="1"/>
  <c r="BI111" i="1"/>
  <c r="BP111" i="1"/>
  <c r="BL111" i="1"/>
  <c r="BS111" i="1"/>
  <c r="BC111" i="1"/>
  <c r="BX77" i="1"/>
  <c r="CA77" i="1"/>
  <c r="CG77" i="1"/>
  <c r="CH77" i="1"/>
  <c r="CN77" i="1"/>
  <c r="CL77" i="1"/>
  <c r="CJ77" i="1"/>
  <c r="CF77" i="1"/>
  <c r="CD77" i="1"/>
  <c r="CC77" i="1"/>
  <c r="BV77" i="1"/>
  <c r="BU77" i="1"/>
  <c r="CE77" i="1"/>
  <c r="BY77" i="1"/>
  <c r="BZ77" i="1"/>
  <c r="CO77" i="1"/>
  <c r="CB77" i="1"/>
  <c r="CI77" i="1"/>
  <c r="BW77" i="1"/>
  <c r="CK77" i="1"/>
  <c r="BL119" i="1"/>
  <c r="BA119" i="1"/>
  <c r="BC119" i="1"/>
  <c r="BQ119" i="1"/>
  <c r="BB119" i="1"/>
  <c r="BM119" i="1"/>
  <c r="BJ119" i="1"/>
  <c r="BS119" i="1"/>
  <c r="BF119" i="1"/>
  <c r="BI119" i="1"/>
  <c r="BO119" i="1"/>
  <c r="BD119" i="1"/>
  <c r="BN119" i="1"/>
  <c r="BG119" i="1"/>
  <c r="BK119" i="1"/>
  <c r="BH119" i="1"/>
  <c r="BE119" i="1"/>
  <c r="BT119" i="1"/>
  <c r="AZ119" i="1"/>
  <c r="BP119" i="1"/>
  <c r="BM32" i="1"/>
  <c r="BK32" i="1"/>
  <c r="BJ32" i="1"/>
  <c r="BF32" i="1"/>
  <c r="BB32" i="1"/>
  <c r="BQ32" i="1"/>
  <c r="BI32" i="1"/>
  <c r="BL32" i="1"/>
  <c r="BG32" i="1"/>
  <c r="BT32" i="1"/>
  <c r="AZ32" i="1"/>
  <c r="BP32" i="1"/>
  <c r="BD32" i="1"/>
  <c r="BE32" i="1"/>
  <c r="BS32" i="1"/>
  <c r="BO32" i="1"/>
  <c r="BA32" i="1"/>
  <c r="BC32" i="1"/>
  <c r="BH32" i="1"/>
  <c r="BN32" i="1"/>
  <c r="CH190" i="1"/>
  <c r="CA190" i="1"/>
  <c r="BV190" i="1"/>
  <c r="CC190" i="1"/>
  <c r="CJ190" i="1"/>
  <c r="CI190" i="1"/>
  <c r="CF190" i="1"/>
  <c r="CG190" i="1"/>
  <c r="CL190" i="1"/>
  <c r="BU190" i="1"/>
  <c r="BX190" i="1"/>
  <c r="CK190" i="1"/>
  <c r="CE190" i="1"/>
  <c r="CB190" i="1"/>
  <c r="CO190" i="1"/>
  <c r="CN190" i="1"/>
  <c r="BZ190" i="1"/>
  <c r="BW190" i="1"/>
  <c r="BY190" i="1"/>
  <c r="CD190" i="1"/>
  <c r="CE99" i="1"/>
  <c r="CN99" i="1"/>
  <c r="BW99" i="1"/>
  <c r="CK99" i="1"/>
  <c r="CG99" i="1"/>
  <c r="CH99" i="1"/>
  <c r="BZ99" i="1"/>
  <c r="CL99" i="1"/>
  <c r="BY99" i="1"/>
  <c r="CJ99" i="1"/>
  <c r="CD99" i="1"/>
  <c r="CB99" i="1"/>
  <c r="BU99" i="1"/>
  <c r="CO99" i="1"/>
  <c r="BX99" i="1"/>
  <c r="CF99" i="1"/>
  <c r="CC99" i="1"/>
  <c r="BV99" i="1"/>
  <c r="CA99" i="1"/>
  <c r="CI99" i="1"/>
  <c r="BC30" i="1"/>
  <c r="BN30" i="1"/>
  <c r="BP30" i="1"/>
  <c r="BM30" i="1"/>
  <c r="BD30" i="1"/>
  <c r="BF30" i="1"/>
  <c r="BH30" i="1"/>
  <c r="BK30" i="1"/>
  <c r="BJ30" i="1"/>
  <c r="BO30" i="1"/>
  <c r="BB30" i="1"/>
  <c r="BL30" i="1"/>
  <c r="BG30" i="1"/>
  <c r="BQ30" i="1"/>
  <c r="BI30" i="1"/>
  <c r="BT30" i="1"/>
  <c r="BE30" i="1"/>
  <c r="AZ30" i="1"/>
  <c r="BS30" i="1"/>
  <c r="BA30" i="1"/>
  <c r="BM65" i="1"/>
  <c r="AZ65" i="1"/>
  <c r="BA65" i="1"/>
  <c r="BD65" i="1"/>
  <c r="BC65" i="1"/>
  <c r="BT65" i="1"/>
  <c r="BQ65" i="1"/>
  <c r="BH65" i="1"/>
  <c r="BN65" i="1"/>
  <c r="BB65" i="1"/>
  <c r="BF65" i="1"/>
  <c r="BI65" i="1"/>
  <c r="BP65" i="1"/>
  <c r="BO65" i="1"/>
  <c r="BL65" i="1"/>
  <c r="BK65" i="1"/>
  <c r="BE65" i="1"/>
  <c r="BG65" i="1"/>
  <c r="BJ65" i="1"/>
  <c r="BS65" i="1"/>
  <c r="CF14" i="1"/>
  <c r="BX14" i="1"/>
  <c r="CN14" i="1"/>
  <c r="CJ14" i="1"/>
  <c r="CB14" i="1"/>
  <c r="CC14" i="1"/>
  <c r="CE14" i="1"/>
  <c r="CA14" i="1"/>
  <c r="BU14" i="1"/>
  <c r="BZ14" i="1"/>
  <c r="CI14" i="1"/>
  <c r="BY14" i="1"/>
  <c r="CL14" i="1"/>
  <c r="CO14" i="1"/>
  <c r="BW14" i="1"/>
  <c r="BV14" i="1"/>
  <c r="CD14" i="1"/>
  <c r="CH14" i="1"/>
  <c r="CG14" i="1"/>
  <c r="CK14" i="1"/>
  <c r="BX204" i="1"/>
  <c r="CN204" i="1"/>
  <c r="CI204" i="1"/>
  <c r="BY204" i="1"/>
  <c r="CD204" i="1"/>
  <c r="CH204" i="1"/>
  <c r="CE204" i="1"/>
  <c r="BV204" i="1"/>
  <c r="CK204" i="1"/>
  <c r="BZ204" i="1"/>
  <c r="BW204" i="1"/>
  <c r="CO204" i="1"/>
  <c r="CA204" i="1"/>
  <c r="CC204" i="1"/>
  <c r="CJ204" i="1"/>
  <c r="CB204" i="1"/>
  <c r="CL204" i="1"/>
  <c r="BU204" i="1"/>
  <c r="CF204" i="1"/>
  <c r="CG204" i="1"/>
  <c r="CG112" i="1"/>
  <c r="CL112" i="1"/>
  <c r="CF112" i="1"/>
  <c r="BV112" i="1"/>
  <c r="BW112" i="1"/>
  <c r="CK112" i="1"/>
  <c r="CA112" i="1"/>
  <c r="CO112" i="1"/>
  <c r="CJ112" i="1"/>
  <c r="CC112" i="1"/>
  <c r="CI112" i="1"/>
  <c r="CH112" i="1"/>
  <c r="CN112" i="1"/>
  <c r="BZ112" i="1"/>
  <c r="CE112" i="1"/>
  <c r="CD112" i="1"/>
  <c r="BU112" i="1"/>
  <c r="BY112" i="1"/>
  <c r="BX112" i="1"/>
  <c r="CB112" i="1"/>
  <c r="BY18" i="1"/>
  <c r="BX18" i="1"/>
  <c r="CG18" i="1"/>
  <c r="CI18" i="1"/>
  <c r="BZ18" i="1"/>
  <c r="CA18" i="1"/>
  <c r="CC18" i="1"/>
  <c r="BV18" i="1"/>
  <c r="CN18" i="1"/>
  <c r="CL18" i="1"/>
  <c r="CO18" i="1"/>
  <c r="CJ18" i="1"/>
  <c r="CH18" i="1"/>
  <c r="CF18" i="1"/>
  <c r="BW18" i="1"/>
  <c r="BU18" i="1"/>
  <c r="CE18" i="1"/>
  <c r="CD18" i="1"/>
  <c r="CB18" i="1"/>
  <c r="CK18" i="1"/>
  <c r="CG113" i="1"/>
  <c r="CH113" i="1"/>
  <c r="BV113" i="1"/>
  <c r="CI113" i="1"/>
  <c r="BX113" i="1"/>
  <c r="CA113" i="1"/>
  <c r="BU113" i="1"/>
  <c r="BW113" i="1"/>
  <c r="CE113" i="1"/>
  <c r="CJ113" i="1"/>
  <c r="CL113" i="1"/>
  <c r="CO113" i="1"/>
  <c r="CF113" i="1"/>
  <c r="BZ113" i="1"/>
  <c r="CD113" i="1"/>
  <c r="CC113" i="1"/>
  <c r="CN113" i="1"/>
  <c r="CB113" i="1"/>
  <c r="BY113" i="1"/>
  <c r="CK113" i="1"/>
  <c r="CF127" i="1"/>
  <c r="CH127" i="1"/>
  <c r="BZ127" i="1"/>
  <c r="CI127" i="1"/>
  <c r="BX127" i="1"/>
  <c r="CK127" i="1"/>
  <c r="BV127" i="1"/>
  <c r="CG127" i="1"/>
  <c r="CN127" i="1"/>
  <c r="BU127" i="1"/>
  <c r="CE127" i="1"/>
  <c r="BW127" i="1"/>
  <c r="CJ127" i="1"/>
  <c r="CL127" i="1"/>
  <c r="CD127" i="1"/>
  <c r="BY127" i="1"/>
  <c r="CB127" i="1"/>
  <c r="CO127" i="1"/>
  <c r="CA127" i="1"/>
  <c r="CC127" i="1"/>
  <c r="CK143" i="1"/>
  <c r="CH143" i="1"/>
  <c r="BZ143" i="1"/>
  <c r="CE143" i="1"/>
  <c r="CC143" i="1"/>
  <c r="CJ143" i="1"/>
  <c r="CB143" i="1"/>
  <c r="BY143" i="1"/>
  <c r="CD143" i="1"/>
  <c r="CN143" i="1"/>
  <c r="CL143" i="1"/>
  <c r="CI143" i="1"/>
  <c r="CA143" i="1"/>
  <c r="BX143" i="1"/>
  <c r="BV143" i="1"/>
  <c r="BW143" i="1"/>
  <c r="BU143" i="1"/>
  <c r="CO143" i="1"/>
  <c r="CG143" i="1"/>
  <c r="CF143" i="1"/>
  <c r="CF115" i="1"/>
  <c r="CJ115" i="1"/>
  <c r="CB115" i="1"/>
  <c r="CL115" i="1"/>
  <c r="CI115" i="1"/>
  <c r="CN115" i="1"/>
  <c r="CD115" i="1"/>
  <c r="CA115" i="1"/>
  <c r="BX115" i="1"/>
  <c r="CG115" i="1"/>
  <c r="CH115" i="1"/>
  <c r="BU115" i="1"/>
  <c r="CC115" i="1"/>
  <c r="BY115" i="1"/>
  <c r="BV115" i="1"/>
  <c r="BZ115" i="1"/>
  <c r="CO115" i="1"/>
  <c r="CK115" i="1"/>
  <c r="CE115" i="1"/>
  <c r="BW115" i="1"/>
  <c r="BV120" i="1"/>
  <c r="CJ120" i="1"/>
  <c r="CE120" i="1"/>
  <c r="CB120" i="1"/>
  <c r="CA120" i="1"/>
  <c r="CF120" i="1"/>
  <c r="BU120" i="1"/>
  <c r="CL120" i="1"/>
  <c r="CK120" i="1"/>
  <c r="CC120" i="1"/>
  <c r="BY120" i="1"/>
  <c r="CO120" i="1"/>
  <c r="BZ120" i="1"/>
  <c r="BW120" i="1"/>
  <c r="CD120" i="1"/>
  <c r="CN120" i="1"/>
  <c r="CG120" i="1"/>
  <c r="BX120" i="1"/>
  <c r="CI120" i="1"/>
  <c r="CH120" i="1"/>
  <c r="BR207" i="1" l="1"/>
  <c r="BR208" i="1" s="1"/>
  <c r="BT207" i="1"/>
  <c r="BC207" i="1"/>
  <c r="BS207" i="1"/>
  <c r="BL207" i="1"/>
  <c r="CN207" i="1"/>
  <c r="CK207" i="1"/>
  <c r="CJ207" i="1"/>
  <c r="BK207" i="1"/>
  <c r="BN207" i="1"/>
  <c r="BE207" i="1"/>
  <c r="CA207" i="1"/>
  <c r="BX207" i="1"/>
  <c r="CG207" i="1"/>
  <c r="BG207" i="1"/>
  <c r="BB207" i="1"/>
  <c r="BO207" i="1"/>
  <c r="BU207" i="1"/>
  <c r="CF207" i="1"/>
  <c r="CC207" i="1"/>
  <c r="BZ207" i="1"/>
  <c r="BF207" i="1"/>
  <c r="BD207" i="1"/>
  <c r="BY207" i="1"/>
  <c r="CE207" i="1"/>
  <c r="BV207" i="1"/>
  <c r="BQ207" i="1"/>
  <c r="BM207" i="1"/>
  <c r="CO207" i="1"/>
  <c r="CI207" i="1"/>
  <c r="BP207" i="1"/>
  <c r="CL207" i="1"/>
  <c r="BA207" i="1"/>
  <c r="BI207" i="1"/>
  <c r="BW207" i="1"/>
  <c r="CB207" i="1"/>
  <c r="AZ207" i="1"/>
  <c r="BJ207" i="1"/>
  <c r="BH207" i="1"/>
  <c r="CD207" i="1"/>
  <c r="CH207" i="1"/>
  <c r="BQ208" i="1" l="1"/>
  <c r="BI208" i="1"/>
  <c r="AZ208" i="1"/>
  <c r="BA208" i="1"/>
  <c r="BE208" i="1"/>
  <c r="BL208" i="1"/>
  <c r="BH208" i="1"/>
  <c r="BP208" i="1"/>
  <c r="BD208" i="1"/>
  <c r="BO208" i="1"/>
  <c r="BN208" i="1"/>
  <c r="BS208" i="1"/>
  <c r="BJ208" i="1"/>
  <c r="BF208" i="1"/>
  <c r="BB208" i="1"/>
  <c r="BK208" i="1"/>
  <c r="BC208" i="1"/>
  <c r="BM208" i="1"/>
  <c r="BG208" i="1"/>
  <c r="BT208" i="1"/>
</calcChain>
</file>

<file path=xl/sharedStrings.xml><?xml version="1.0" encoding="utf-8"?>
<sst xmlns="http://schemas.openxmlformats.org/spreadsheetml/2006/main" count="2543" uniqueCount="274">
  <si>
    <t>Ave - 1 Sep 2015 to 31 Aug 2020</t>
  </si>
  <si>
    <t>Intra-Regional Alloc</t>
  </si>
  <si>
    <t>Inter-Regional Allocation (offtake)</t>
  </si>
  <si>
    <t>Inter-Regional Allocation (injection)</t>
  </si>
  <si>
    <t>Customer Allocation (offtake)</t>
  </si>
  <si>
    <t>Customer Allocation (injection)</t>
  </si>
  <si>
    <t>KEY</t>
  </si>
  <si>
    <t>Cust</t>
  </si>
  <si>
    <t>Location</t>
  </si>
  <si>
    <t>Beneficiary Regions</t>
  </si>
  <si>
    <t>Net Offtake, kWh</t>
  </si>
  <si>
    <t>Net Injection, kWh</t>
  </si>
  <si>
    <t>Offtake</t>
  </si>
  <si>
    <t>Injection</t>
  </si>
  <si>
    <t>BOP_LV</t>
  </si>
  <si>
    <t>CML_LV</t>
  </si>
  <si>
    <t>CNI_LV</t>
  </si>
  <si>
    <t>CSI_HV</t>
  </si>
  <si>
    <t>HB_HV</t>
  </si>
  <si>
    <t>HB_LV</t>
  </si>
  <si>
    <t>LNI_HV</t>
  </si>
  <si>
    <t>LSI_HV</t>
  </si>
  <si>
    <t>CSI_HV_LNI_HV_HVDC</t>
  </si>
  <si>
    <t>NLD_HV</t>
  </si>
  <si>
    <t>NLD_LV</t>
  </si>
  <si>
    <t>NMB_LV</t>
  </si>
  <si>
    <t>SLD_LV</t>
  </si>
  <si>
    <t>TIM_LV</t>
  </si>
  <si>
    <t>UNI_HV</t>
  </si>
  <si>
    <t>UNI_LV</t>
  </si>
  <si>
    <t>USI_HV</t>
  </si>
  <si>
    <t>USI_LV</t>
  </si>
  <si>
    <t>WTK_LV</t>
  </si>
  <si>
    <t>WTN_LV</t>
  </si>
  <si>
    <t>WTO_LV</t>
  </si>
  <si>
    <t>ALPE</t>
  </si>
  <si>
    <t>ABY</t>
  </si>
  <si>
    <t>BPD</t>
  </si>
  <si>
    <t>STU</t>
  </si>
  <si>
    <t>TIM</t>
  </si>
  <si>
    <t>TKA</t>
  </si>
  <si>
    <t>TMK</t>
  </si>
  <si>
    <t>TWZ</t>
  </si>
  <si>
    <t>SOU2</t>
  </si>
  <si>
    <t>MAT</t>
  </si>
  <si>
    <t>BUEL</t>
  </si>
  <si>
    <t>ORO</t>
  </si>
  <si>
    <t>CHBP</t>
  </si>
  <si>
    <t>WPW</t>
  </si>
  <si>
    <t>COUP</t>
  </si>
  <si>
    <t>BOB</t>
  </si>
  <si>
    <t>GLN</t>
  </si>
  <si>
    <t>CTCT</t>
  </si>
  <si>
    <t>CYD</t>
  </si>
  <si>
    <t>OKI</t>
  </si>
  <si>
    <t>PPI</t>
  </si>
  <si>
    <t>ROX</t>
  </si>
  <si>
    <t>SFD</t>
  </si>
  <si>
    <t>THI</t>
  </si>
  <si>
    <t>WHI</t>
  </si>
  <si>
    <t>WRK</t>
  </si>
  <si>
    <t>DUNE</t>
  </si>
  <si>
    <t>CML</t>
  </si>
  <si>
    <t>FKN</t>
  </si>
  <si>
    <t>HWB</t>
  </si>
  <si>
    <t>SDN</t>
  </si>
  <si>
    <t>EASH</t>
  </si>
  <si>
    <t>ASB</t>
  </si>
  <si>
    <t>EAST</t>
  </si>
  <si>
    <t>TUI</t>
  </si>
  <si>
    <t>GENE</t>
  </si>
  <si>
    <t>HLY</t>
  </si>
  <si>
    <t>RPO</t>
  </si>
  <si>
    <t>TKB</t>
  </si>
  <si>
    <t>TKU</t>
  </si>
  <si>
    <t>HORO</t>
  </si>
  <si>
    <t>MHO</t>
  </si>
  <si>
    <t>PRM</t>
  </si>
  <si>
    <t>HRZE</t>
  </si>
  <si>
    <t>EDG</t>
  </si>
  <si>
    <t>KAW</t>
  </si>
  <si>
    <t>WAI</t>
  </si>
  <si>
    <t>KIWI</t>
  </si>
  <si>
    <t>HWA</t>
  </si>
  <si>
    <t>KUPE</t>
  </si>
  <si>
    <t>MARL</t>
  </si>
  <si>
    <t>BLN</t>
  </si>
  <si>
    <t>MELT</t>
  </si>
  <si>
    <t>WDV</t>
  </si>
  <si>
    <t>MELW</t>
  </si>
  <si>
    <t>WWD</t>
  </si>
  <si>
    <t>MERI</t>
  </si>
  <si>
    <t>AVI</t>
  </si>
  <si>
    <t>BEN</t>
  </si>
  <si>
    <t>MAN</t>
  </si>
  <si>
    <t>OHA</t>
  </si>
  <si>
    <t>OHB</t>
  </si>
  <si>
    <t>OHC</t>
  </si>
  <si>
    <t>WTK</t>
  </si>
  <si>
    <t>METH</t>
  </si>
  <si>
    <t>MNI</t>
  </si>
  <si>
    <t>MPOW</t>
  </si>
  <si>
    <t>ASY</t>
  </si>
  <si>
    <t>CUL</t>
  </si>
  <si>
    <t>KAI</t>
  </si>
  <si>
    <t>SBK</t>
  </si>
  <si>
    <t>WPR</t>
  </si>
  <si>
    <t>MRPL</t>
  </si>
  <si>
    <t>ARA</t>
  </si>
  <si>
    <t>MRPLARI1101</t>
  </si>
  <si>
    <t>ARI</t>
  </si>
  <si>
    <t>MRPLARI1102</t>
  </si>
  <si>
    <t>ATI</t>
  </si>
  <si>
    <t>KPO</t>
  </si>
  <si>
    <t>MTI</t>
  </si>
  <si>
    <t>OHK</t>
  </si>
  <si>
    <t>WKM</t>
  </si>
  <si>
    <t>WPA</t>
  </si>
  <si>
    <t>NAPA</t>
  </si>
  <si>
    <t>NAP</t>
  </si>
  <si>
    <t>NELS</t>
  </si>
  <si>
    <t>STK</t>
  </si>
  <si>
    <t>NPOW</t>
  </si>
  <si>
    <t>BRB</t>
  </si>
  <si>
    <t>MPE</t>
  </si>
  <si>
    <t>MTO</t>
  </si>
  <si>
    <t>NTRG</t>
  </si>
  <si>
    <t>NZAS</t>
  </si>
  <si>
    <t>TWI</t>
  </si>
  <si>
    <t>NZST</t>
  </si>
  <si>
    <t>ORON</t>
  </si>
  <si>
    <t>APS</t>
  </si>
  <si>
    <t>BRY</t>
  </si>
  <si>
    <t>CLH</t>
  </si>
  <si>
    <t>COL</t>
  </si>
  <si>
    <t>HOR</t>
  </si>
  <si>
    <t>ORONISL0331</t>
  </si>
  <si>
    <t>ISL</t>
  </si>
  <si>
    <t>ORONISL0661</t>
  </si>
  <si>
    <t>KBY</t>
  </si>
  <si>
    <t>PANP</t>
  </si>
  <si>
    <t>POCO</t>
  </si>
  <si>
    <t>BPE</t>
  </si>
  <si>
    <t>BRK</t>
  </si>
  <si>
    <t>CST</t>
  </si>
  <si>
    <t>GYT</t>
  </si>
  <si>
    <t>HIN</t>
  </si>
  <si>
    <t>HUI</t>
  </si>
  <si>
    <t>KIN</t>
  </si>
  <si>
    <t>KMO</t>
  </si>
  <si>
    <t>KPU</t>
  </si>
  <si>
    <t>LTN</t>
  </si>
  <si>
    <t>MGM</t>
  </si>
  <si>
    <t>MST</t>
  </si>
  <si>
    <t>MTM</t>
  </si>
  <si>
    <t>MTN</t>
  </si>
  <si>
    <t>MTR</t>
  </si>
  <si>
    <t>OKN</t>
  </si>
  <si>
    <t>OPK</t>
  </si>
  <si>
    <t>PAO</t>
  </si>
  <si>
    <t>TGA</t>
  </si>
  <si>
    <t>TMI</t>
  </si>
  <si>
    <t>WGN</t>
  </si>
  <si>
    <t>WHU</t>
  </si>
  <si>
    <t>WKO</t>
  </si>
  <si>
    <t>WVY</t>
  </si>
  <si>
    <t>POWN</t>
  </si>
  <si>
    <t>BAL</t>
  </si>
  <si>
    <t>EDN</t>
  </si>
  <si>
    <t>GOR</t>
  </si>
  <si>
    <t>INV</t>
  </si>
  <si>
    <t>NMA</t>
  </si>
  <si>
    <t>NSY</t>
  </si>
  <si>
    <t>RAYN</t>
  </si>
  <si>
    <t>BDE</t>
  </si>
  <si>
    <t>SCAN</t>
  </si>
  <si>
    <t>DVK</t>
  </si>
  <si>
    <t>SCGL</t>
  </si>
  <si>
    <t>SWN</t>
  </si>
  <si>
    <t>SHPK</t>
  </si>
  <si>
    <t>PEN</t>
  </si>
  <si>
    <t>SKOGKAW0113</t>
  </si>
  <si>
    <t>SKOG</t>
  </si>
  <si>
    <t>SKOGKAW0112-1101</t>
  </si>
  <si>
    <t>SOLE</t>
  </si>
  <si>
    <t>TARW</t>
  </si>
  <si>
    <t>TWC</t>
  </si>
  <si>
    <t>TASM</t>
  </si>
  <si>
    <t>KIK</t>
  </si>
  <si>
    <t>MCH</t>
  </si>
  <si>
    <t>TASMSTK0331</t>
  </si>
  <si>
    <t>TASMSTK0661</t>
  </si>
  <si>
    <t>TBOP</t>
  </si>
  <si>
    <t>KPA</t>
  </si>
  <si>
    <t>TOD3</t>
  </si>
  <si>
    <t>MKE</t>
  </si>
  <si>
    <t>TOPE</t>
  </si>
  <si>
    <t>KOE</t>
  </si>
  <si>
    <t>TRNZ</t>
  </si>
  <si>
    <t>HAM</t>
  </si>
  <si>
    <t>TMN</t>
  </si>
  <si>
    <t>TNG</t>
  </si>
  <si>
    <t>TRUG</t>
  </si>
  <si>
    <t>ARG</t>
  </si>
  <si>
    <t>BWK</t>
  </si>
  <si>
    <t>UNET</t>
  </si>
  <si>
    <t>CPK</t>
  </si>
  <si>
    <t>GFD</t>
  </si>
  <si>
    <t>HAY</t>
  </si>
  <si>
    <t>KWA</t>
  </si>
  <si>
    <t>MLG</t>
  </si>
  <si>
    <t>PNI</t>
  </si>
  <si>
    <t>TKR</t>
  </si>
  <si>
    <t>UHT</t>
  </si>
  <si>
    <t>WIL</t>
  </si>
  <si>
    <t>UNIS</t>
  </si>
  <si>
    <t>FHL</t>
  </si>
  <si>
    <t>OWH</t>
  </si>
  <si>
    <t>RDF</t>
  </si>
  <si>
    <t>ROT</t>
  </si>
  <si>
    <t>TRK</t>
  </si>
  <si>
    <t>WTU</t>
  </si>
  <si>
    <t>VECTALB1101</t>
  </si>
  <si>
    <t>VECT</t>
  </si>
  <si>
    <t>ALB</t>
  </si>
  <si>
    <t>VECTALB0331</t>
  </si>
  <si>
    <t>HEN</t>
  </si>
  <si>
    <t>HEP</t>
  </si>
  <si>
    <t>HOB</t>
  </si>
  <si>
    <t>LFD</t>
  </si>
  <si>
    <t>MNG</t>
  </si>
  <si>
    <t>OTA</t>
  </si>
  <si>
    <t>PAK</t>
  </si>
  <si>
    <t>ROS</t>
  </si>
  <si>
    <t>SVL</t>
  </si>
  <si>
    <t>TAK</t>
  </si>
  <si>
    <t>WEL</t>
  </si>
  <si>
    <t>WIR</t>
  </si>
  <si>
    <t>WRD</t>
  </si>
  <si>
    <t>WAIP</t>
  </si>
  <si>
    <t>CBG</t>
  </si>
  <si>
    <t>TMU</t>
  </si>
  <si>
    <t>WATA</t>
  </si>
  <si>
    <t>BPT</t>
  </si>
  <si>
    <t>OAM</t>
  </si>
  <si>
    <t>WELEHAM0111</t>
  </si>
  <si>
    <t>WELE</t>
  </si>
  <si>
    <t>WELEHAM0331</t>
  </si>
  <si>
    <t>TWH</t>
  </si>
  <si>
    <t>WNST</t>
  </si>
  <si>
    <t>WPOW</t>
  </si>
  <si>
    <t>ATU</t>
  </si>
  <si>
    <t>DOB</t>
  </si>
  <si>
    <t>GYM</t>
  </si>
  <si>
    <t>HKK</t>
  </si>
  <si>
    <t>KUM</t>
  </si>
  <si>
    <t>OTI</t>
  </si>
  <si>
    <t>RFN</t>
  </si>
  <si>
    <t>WTOM</t>
  </si>
  <si>
    <t>HTI</t>
  </si>
  <si>
    <t>NPK</t>
  </si>
  <si>
    <t>ONG</t>
  </si>
  <si>
    <t>MSVP</t>
  </si>
  <si>
    <t>WAV1</t>
  </si>
  <si>
    <t>JRD</t>
  </si>
  <si>
    <t>OMVP</t>
  </si>
  <si>
    <t>Investment_Region</t>
  </si>
  <si>
    <t>Beneficiary_Type</t>
  </si>
  <si>
    <t>Beneficiary_Region</t>
  </si>
  <si>
    <t>Alloc_21</t>
  </si>
  <si>
    <t>gen</t>
  </si>
  <si>
    <t>load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</si>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</sst>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0"/>
    <numFmt numFmtId="166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11" xfId="0" applyBorder="1"/>
    <xf numFmtId="0" fontId="0" fillId="0" borderId="12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5" xfId="0" applyNumberFormat="1" applyBorder="1"/>
    <xf numFmtId="164" fontId="0" fillId="0" borderId="14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9" xfId="0" applyBorder="1" applyAlignment="1"/>
    <xf numFmtId="0" fontId="0" fillId="0" borderId="9" xfId="0" applyBorder="1" applyAlignment="1">
      <alignment wrapText="1"/>
    </xf>
    <xf numFmtId="0" fontId="0" fillId="0" borderId="20" xfId="0" applyBorder="1" applyAlignment="1"/>
    <xf numFmtId="0" fontId="0" fillId="0" borderId="1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3" fontId="0" fillId="0" borderId="16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5" fontId="0" fillId="0" borderId="1" xfId="0" applyNumberFormat="1" applyBorder="1"/>
    <xf numFmtId="0" fontId="0" fillId="0" borderId="0" xfId="0" applyFill="1"/>
    <xf numFmtId="0" fontId="0" fillId="3" borderId="0" xfId="0" applyFill="1"/>
    <xf numFmtId="0" fontId="1" fillId="0" borderId="0" xfId="0" applyFont="1" applyFill="1"/>
    <xf numFmtId="0" fontId="0" fillId="4" borderId="0" xfId="0" applyFill="1"/>
    <xf numFmtId="0" fontId="0" fillId="5" borderId="0" xfId="0" applyFill="1"/>
    <xf numFmtId="166" fontId="0" fillId="0" borderId="0" xfId="0" applyNumberFormat="1"/>
    <xf numFmtId="0" fontId="0" fillId="0" borderId="0" xfId="1" applyNumberFormat="1" applyFont="1"/>
    <xf numFmtId="0" fontId="0" fillId="6" borderId="12" xfId="0" applyFill="1" applyBorder="1"/>
    <xf numFmtId="0" fontId="0" fillId="6" borderId="11" xfId="0" applyFill="1" applyBorder="1"/>
    <xf numFmtId="3" fontId="0" fillId="6" borderId="12" xfId="0" applyNumberFormat="1" applyFill="1" applyBorder="1"/>
    <xf numFmtId="3" fontId="0" fillId="6" borderId="14" xfId="0" applyNumberFormat="1" applyFill="1" applyBorder="1"/>
    <xf numFmtId="3" fontId="0" fillId="6" borderId="15" xfId="0" applyNumberFormat="1" applyFill="1" applyBorder="1"/>
    <xf numFmtId="164" fontId="0" fillId="5" borderId="22" xfId="0" applyNumberFormat="1" applyFill="1" applyBorder="1" applyAlignment="1">
      <alignment horizontal="center"/>
    </xf>
    <xf numFmtId="164" fontId="0" fillId="5" borderId="23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274562</xdr:colOff>
      <xdr:row>0</xdr:row>
      <xdr:rowOff>114300</xdr:rowOff>
    </xdr:from>
    <xdr:to>
      <xdr:col>11</xdr:col>
      <xdr:colOff>522744</xdr:colOff>
      <xdr:row>21</xdr:row>
      <xdr:rowOff>122993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7FCF7D-A259-4776-B500-4C3CFA86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1937" y="114300"/>
          <a:ext cx="5448832" cy="400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72F1-0B1E-4B07-958B-7B9172A0E690}">
  <dimension ref="A1:DN208"/>
  <sheetViews>
    <sheetView workbookViewId="0">
      <pane xSplit="5" ySplit="2" topLeftCell="BY3" activePane="bottomRight" state="frozen"/>
      <selection pane="topRight" activeCell="E1" sqref="E1"/>
      <selection pane="bottomLeft" activeCell="A3" sqref="A3"/>
      <selection pane="bottomRight" activeCell="BI192" sqref="BI192"/>
    </sheetView>
  </sheetViews>
  <sheetFormatPr defaultRowHeight="14.5" x14ac:dyDescent="0.35"/>
  <cols>
    <col min="1" max="1" width="11.453125" bestFit="1" customWidth="1"/>
    <col min="2" max="2" width="11.453125" customWidth="1"/>
    <col min="5" max="5" width="11.26953125" bestFit="1" customWidth="1"/>
    <col min="6" max="6" width="17.54296875" style="1" customWidth="1"/>
    <col min="7" max="7" width="17.81640625" style="1" bestFit="1" customWidth="1"/>
    <col min="8" max="8" width="10" bestFit="1" customWidth="1"/>
    <col min="9" max="9" width="8.81640625" bestFit="1" customWidth="1"/>
    <col min="10" max="23" width="8.81640625" style="28" customWidth="1"/>
    <col min="24" max="51" width="9.1796875" style="28"/>
    <col min="52" max="52" width="10.453125" style="28" bestFit="1" customWidth="1"/>
    <col min="53" max="53" width="10.81640625" style="28" bestFit="1" customWidth="1"/>
    <col min="54" max="69" width="10.453125" style="28" bestFit="1" customWidth="1"/>
    <col min="70" max="70" width="10.453125" style="28" customWidth="1"/>
    <col min="71" max="72" width="10.453125" style="28" bestFit="1" customWidth="1"/>
    <col min="73" max="73" width="9.1796875" style="28"/>
    <col min="74" max="74" width="9.7265625" style="28" customWidth="1"/>
    <col min="75" max="118" width="9.1796875" style="28"/>
  </cols>
  <sheetData>
    <row r="1" spans="1:118" ht="15" customHeight="1" x14ac:dyDescent="0.35">
      <c r="A1" s="19"/>
      <c r="B1" s="19"/>
      <c r="C1" s="17"/>
      <c r="D1" s="17"/>
      <c r="E1" s="18"/>
      <c r="F1" s="45" t="s">
        <v>0</v>
      </c>
      <c r="G1" s="46"/>
      <c r="H1" s="47" t="s">
        <v>1</v>
      </c>
      <c r="I1" s="48"/>
      <c r="J1" s="49" t="s">
        <v>2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1" t="s">
        <v>3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3" t="s">
        <v>4</v>
      </c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43" t="s">
        <v>5</v>
      </c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</row>
    <row r="2" spans="1:118" s="26" customFormat="1" ht="29.5" thickBot="1" x14ac:dyDescent="0.4">
      <c r="A2" s="21" t="s">
        <v>6</v>
      </c>
      <c r="B2" s="21"/>
      <c r="C2" s="20" t="s">
        <v>7</v>
      </c>
      <c r="D2" s="20" t="s">
        <v>8</v>
      </c>
      <c r="E2" s="20" t="s">
        <v>9</v>
      </c>
      <c r="F2" s="22" t="s">
        <v>10</v>
      </c>
      <c r="G2" s="23" t="s">
        <v>11</v>
      </c>
      <c r="H2" s="24" t="s">
        <v>12</v>
      </c>
      <c r="I2" s="25" t="s">
        <v>13</v>
      </c>
      <c r="J2" s="32" t="s">
        <v>14</v>
      </c>
      <c r="K2" s="32" t="s">
        <v>15</v>
      </c>
      <c r="L2" s="32" t="s">
        <v>16</v>
      </c>
      <c r="M2" s="32" t="s">
        <v>17</v>
      </c>
      <c r="N2" s="32" t="s">
        <v>18</v>
      </c>
      <c r="O2" s="32" t="s">
        <v>19</v>
      </c>
      <c r="P2" s="32" t="s">
        <v>20</v>
      </c>
      <c r="Q2" s="32" t="s">
        <v>21</v>
      </c>
      <c r="R2" s="32" t="s">
        <v>22</v>
      </c>
      <c r="S2" s="32" t="s">
        <v>23</v>
      </c>
      <c r="T2" s="32" t="s">
        <v>24</v>
      </c>
      <c r="U2" s="32" t="s">
        <v>25</v>
      </c>
      <c r="V2" s="32" t="s">
        <v>26</v>
      </c>
      <c r="W2" s="32" t="s">
        <v>27</v>
      </c>
      <c r="X2" s="32" t="s">
        <v>28</v>
      </c>
      <c r="Y2" s="32" t="s">
        <v>29</v>
      </c>
      <c r="Z2" s="32" t="s">
        <v>30</v>
      </c>
      <c r="AA2" s="32" t="s">
        <v>31</v>
      </c>
      <c r="AB2" s="32" t="s">
        <v>32</v>
      </c>
      <c r="AC2" s="32" t="s">
        <v>33</v>
      </c>
      <c r="AD2" s="32" t="s">
        <v>34</v>
      </c>
      <c r="AE2" s="34" t="s">
        <v>14</v>
      </c>
      <c r="AF2" s="34" t="s">
        <v>15</v>
      </c>
      <c r="AG2" s="34" t="s">
        <v>16</v>
      </c>
      <c r="AH2" s="34" t="s">
        <v>17</v>
      </c>
      <c r="AI2" s="34" t="s">
        <v>18</v>
      </c>
      <c r="AJ2" s="34" t="s">
        <v>19</v>
      </c>
      <c r="AK2" s="34" t="s">
        <v>20</v>
      </c>
      <c r="AL2" s="34" t="s">
        <v>21</v>
      </c>
      <c r="AM2" s="34" t="s">
        <v>22</v>
      </c>
      <c r="AN2" s="34" t="s">
        <v>23</v>
      </c>
      <c r="AO2" s="34" t="s">
        <v>24</v>
      </c>
      <c r="AP2" s="34" t="s">
        <v>25</v>
      </c>
      <c r="AQ2" s="34" t="s">
        <v>26</v>
      </c>
      <c r="AR2" s="34" t="s">
        <v>27</v>
      </c>
      <c r="AS2" s="34" t="s">
        <v>28</v>
      </c>
      <c r="AT2" s="34" t="s">
        <v>29</v>
      </c>
      <c r="AU2" s="34" t="s">
        <v>30</v>
      </c>
      <c r="AV2" s="34" t="s">
        <v>31</v>
      </c>
      <c r="AW2" s="34" t="s">
        <v>32</v>
      </c>
      <c r="AX2" s="34" t="s">
        <v>33</v>
      </c>
      <c r="AY2" s="34" t="s">
        <v>34</v>
      </c>
      <c r="AZ2" s="2" t="s">
        <v>14</v>
      </c>
      <c r="BA2" s="2" t="s">
        <v>15</v>
      </c>
      <c r="BB2" s="2" t="s">
        <v>16</v>
      </c>
      <c r="BC2" s="2" t="s">
        <v>17</v>
      </c>
      <c r="BD2" s="2" t="s">
        <v>18</v>
      </c>
      <c r="BE2" s="2" t="s">
        <v>19</v>
      </c>
      <c r="BF2" s="2" t="s">
        <v>20</v>
      </c>
      <c r="BG2" s="2" t="s">
        <v>21</v>
      </c>
      <c r="BH2" s="2" t="s">
        <v>22</v>
      </c>
      <c r="BI2" s="2" t="s">
        <v>23</v>
      </c>
      <c r="BJ2" s="2" t="s">
        <v>24</v>
      </c>
      <c r="BK2" s="2" t="s">
        <v>25</v>
      </c>
      <c r="BL2" s="2" t="s">
        <v>26</v>
      </c>
      <c r="BM2" s="2" t="s">
        <v>27</v>
      </c>
      <c r="BN2" s="2" t="s">
        <v>28</v>
      </c>
      <c r="BO2" s="2" t="s">
        <v>29</v>
      </c>
      <c r="BP2" s="2" t="s">
        <v>30</v>
      </c>
      <c r="BQ2" s="2" t="s">
        <v>31</v>
      </c>
      <c r="BR2" s="2" t="s">
        <v>32</v>
      </c>
      <c r="BS2" s="2" t="s">
        <v>33</v>
      </c>
      <c r="BT2" s="2" t="s">
        <v>34</v>
      </c>
      <c r="BU2" s="35" t="s">
        <v>14</v>
      </c>
      <c r="BV2" s="35" t="s">
        <v>15</v>
      </c>
      <c r="BW2" s="35" t="s">
        <v>16</v>
      </c>
      <c r="BX2" s="35" t="s">
        <v>17</v>
      </c>
      <c r="BY2" s="35" t="s">
        <v>18</v>
      </c>
      <c r="BZ2" s="35" t="s">
        <v>19</v>
      </c>
      <c r="CA2" s="35" t="s">
        <v>20</v>
      </c>
      <c r="CB2" s="35" t="s">
        <v>21</v>
      </c>
      <c r="CC2" s="35" t="s">
        <v>22</v>
      </c>
      <c r="CD2" s="35" t="s">
        <v>23</v>
      </c>
      <c r="CE2" s="35" t="s">
        <v>24</v>
      </c>
      <c r="CF2" s="35" t="s">
        <v>25</v>
      </c>
      <c r="CG2" s="35" t="s">
        <v>26</v>
      </c>
      <c r="CH2" s="35" t="s">
        <v>27</v>
      </c>
      <c r="CI2" s="35" t="s">
        <v>28</v>
      </c>
      <c r="CJ2" s="35" t="s">
        <v>29</v>
      </c>
      <c r="CK2" s="35" t="s">
        <v>30</v>
      </c>
      <c r="CL2" s="35" t="s">
        <v>31</v>
      </c>
      <c r="CM2" s="35" t="s">
        <v>32</v>
      </c>
      <c r="CN2" s="35" t="s">
        <v>33</v>
      </c>
      <c r="CO2" s="35" t="s">
        <v>34</v>
      </c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</row>
    <row r="3" spans="1:118" x14ac:dyDescent="0.35">
      <c r="A3" s="3" t="str">
        <f t="shared" ref="A3:A10" si="0">C3&amp;D3</f>
        <v>ALPEABY</v>
      </c>
      <c r="B3" s="3" t="str">
        <f t="shared" ref="B3:B66" si="1">+C3&amp;D3</f>
        <v>ALPEABY</v>
      </c>
      <c r="C3" s="3" t="s">
        <v>35</v>
      </c>
      <c r="D3" s="3" t="s">
        <v>36</v>
      </c>
      <c r="E3" s="5" t="s">
        <v>27</v>
      </c>
      <c r="F3" s="7">
        <v>11648930.199999999</v>
      </c>
      <c r="G3" s="8">
        <v>14203746.800000001</v>
      </c>
      <c r="H3" s="11">
        <f t="shared" ref="H3:H66" ca="1" si="2">F3/SUMIF(E:G,E3,F:F)</f>
        <v>1.7181646156304832E-2</v>
      </c>
      <c r="I3" s="13">
        <f t="shared" ref="I3:I66" ca="1" si="3">IFERROR(G3/SUMIF(E:G,E3,G:G),0)</f>
        <v>9.4576169973522167E-2</v>
      </c>
      <c r="J3" s="11">
        <f>SUMIFS('Inter regional allocations'!$D:$D,'Inter regional allocations'!$A:$A,J$2,'Inter regional allocations'!$C:$C,$E3,'Inter regional allocations'!$B:$B,"load")</f>
        <v>6.9815563766802998E-5</v>
      </c>
      <c r="K3" s="16">
        <f>SUMIFS('Inter regional allocations'!$D:$D,'Inter regional allocations'!$A:$A,K$2,'Inter regional allocations'!$C:$C,$E3,'Inter regional allocations'!$B:$B,"load")</f>
        <v>0</v>
      </c>
      <c r="L3" s="16">
        <f>SUMIFS('Inter regional allocations'!$D:$D,'Inter regional allocations'!$A:$A,L$2,'Inter regional allocations'!$C:$C,$E3,'Inter regional allocations'!$B:$B,"load")</f>
        <v>8.8339405456400302E-6</v>
      </c>
      <c r="M3" s="16">
        <f>SUMIFS('Inter regional allocations'!$D:$D,'Inter regional allocations'!$A:$A,M$2,'Inter regional allocations'!$C:$C,$E3,'Inter regional allocations'!$B:$B,"load")</f>
        <v>2.84001198783187E-2</v>
      </c>
      <c r="N3" s="16">
        <f>SUMIFS('Inter regional allocations'!$D:$D,'Inter regional allocations'!$A:$A,N$2,'Inter regional allocations'!$C:$C,$E3,'Inter regional allocations'!$B:$B,"load")</f>
        <v>7.2159649043544003E-7</v>
      </c>
      <c r="O3" s="16">
        <f>SUMIFS('Inter regional allocations'!$D:$D,'Inter regional allocations'!$A:$A,O$2,'Inter regional allocations'!$C:$C,$E3,'Inter regional allocations'!$B:$B,"load")</f>
        <v>4.3662922941625001E-7</v>
      </c>
      <c r="P3" s="16">
        <f>SUMIFS('Inter regional allocations'!$D:$D,'Inter regional allocations'!$A:$A,P$2,'Inter regional allocations'!$C:$C,$E3,'Inter regional allocations'!$B:$B,"load")</f>
        <v>5.1186806382917704E-4</v>
      </c>
      <c r="Q3" s="16">
        <f>SUMIFS('Inter regional allocations'!$D:$D,'Inter regional allocations'!$A:$A,Q$2,'Inter regional allocations'!$C:$C,$E3,'Inter regional allocations'!$B:$B,"load")</f>
        <v>6.1384874526330202E-3</v>
      </c>
      <c r="R3" s="16">
        <f>SUMIFS('Inter regional allocations'!$D:$D,'Inter regional allocations'!$A:$A,R$2,'Inter regional allocations'!$C:$C,$E3,'Inter regional allocations'!$B:$B,"load")</f>
        <v>6.0460235964334801E-3</v>
      </c>
      <c r="S3" s="16">
        <f>SUMIFS('Inter regional allocations'!$D:$D,'Inter regional allocations'!$A:$A,S$2,'Inter regional allocations'!$C:$C,$E3,'Inter regional allocations'!$B:$B,"load")</f>
        <v>0</v>
      </c>
      <c r="T3" s="16">
        <f>SUMIFS('Inter regional allocations'!$D:$D,'Inter regional allocations'!$A:$A,T$2,'Inter regional allocations'!$C:$C,$E3,'Inter regional allocations'!$B:$B,"load")</f>
        <v>0</v>
      </c>
      <c r="U3" s="16">
        <f>SUMIFS('Inter regional allocations'!$D:$D,'Inter regional allocations'!$A:$A,U$2,'Inter regional allocations'!$C:$C,$E3,'Inter regional allocations'!$B:$B,"load")</f>
        <v>2.4503153046867401E-5</v>
      </c>
      <c r="V3" s="16">
        <f>SUMIFS('Inter regional allocations'!$D:$D,'Inter regional allocations'!$A:$A,V$2,'Inter regional allocations'!$C:$C,$E3,'Inter regional allocations'!$B:$B,"load")</f>
        <v>3.9537783522513702E-4</v>
      </c>
      <c r="W3" s="16">
        <f>SUMIFS('Inter regional allocations'!$D:$D,'Inter regional allocations'!$A:$A,W$2,'Inter regional allocations'!$C:$C,$E3,'Inter regional allocations'!$B:$B,"load")</f>
        <v>0.49510865104369001</v>
      </c>
      <c r="X3" s="16">
        <f>SUMIFS('Inter regional allocations'!$D:$D,'Inter regional allocations'!$A:$A,X$2,'Inter regional allocations'!$C:$C,$E3,'Inter regional allocations'!$B:$B,"load")</f>
        <v>2.02244599270702E-9</v>
      </c>
      <c r="Y3" s="16">
        <f>SUMIFS('Inter regional allocations'!$D:$D,'Inter regional allocations'!$A:$A,Y$2,'Inter regional allocations'!$C:$C,$E3,'Inter regional allocations'!$B:$B,"load")</f>
        <v>5.1292644150152801E-9</v>
      </c>
      <c r="Z3" s="16">
        <f>SUMIFS('Inter regional allocations'!$D:$D,'Inter regional allocations'!$A:$A,Z$2,'Inter regional allocations'!$C:$C,$E3,'Inter regional allocations'!$B:$B,"load")</f>
        <v>4.2472746386921299E-2</v>
      </c>
      <c r="AA3" s="16">
        <f>SUMIFS('Inter regional allocations'!$D:$D,'Inter regional allocations'!$A:$A,AA$2,'Inter regional allocations'!$C:$C,$E3,'Inter regional allocations'!$B:$B,"load")</f>
        <v>6.9190208936759001E-7</v>
      </c>
      <c r="AB3" s="16">
        <f>SUMIFS('Inter regional allocations'!$D:$D,'Inter regional allocations'!$A:$A,AB$2,'Inter regional allocations'!$C:$C,$E3,'Inter regional allocations'!$B:$B,"load")</f>
        <v>5.5711206224008998E-2</v>
      </c>
      <c r="AC3" s="16">
        <f>SUMIFS('Inter regional allocations'!$D:$D,'Inter regional allocations'!$A:$A,AC$2,'Inter regional allocations'!$C:$C,$E3,'Inter regional allocations'!$B:$B,"load")</f>
        <v>1.3324099472521201E-7</v>
      </c>
      <c r="AD3" s="16">
        <f>SUMIFS('Inter regional allocations'!$D:$D,'Inter regional allocations'!$A:$A,AD$2,'Inter regional allocations'!$C:$C,$E3,'Inter regional allocations'!$B:$B,"load")</f>
        <v>4.2638116569334801E-7</v>
      </c>
      <c r="AE3" s="12">
        <f>SUMIFS('Inter regional allocations'!$D:$D,'Inter regional allocations'!$A:$A,AE$2,'Inter regional allocations'!$C:$C,$E3,'Inter regional allocations'!$B:$B,"gen")</f>
        <v>0</v>
      </c>
      <c r="AF3" s="15">
        <f>SUMIFS('Inter regional allocations'!$D:$D,'Inter regional allocations'!$A:$A,AF$2,'Inter regional allocations'!$C:$C,$E3,'Inter regional allocations'!$B:$B,"gen")</f>
        <v>0</v>
      </c>
      <c r="AG3" s="15">
        <f>SUMIFS('Inter regional allocations'!$D:$D,'Inter regional allocations'!$A:$A,AG$2,'Inter regional allocations'!$C:$C,$E3,'Inter regional allocations'!$B:$B,"gen")</f>
        <v>0</v>
      </c>
      <c r="AH3" s="15">
        <f>SUMIFS('Inter regional allocations'!$D:$D,'Inter regional allocations'!$A:$A,AH$2,'Inter regional allocations'!$C:$C,$E3,'Inter regional allocations'!$B:$B,"gen")</f>
        <v>0</v>
      </c>
      <c r="AI3" s="15">
        <f>SUMIFS('Inter regional allocations'!$D:$D,'Inter regional allocations'!$A:$A,AI$2,'Inter regional allocations'!$C:$C,$E3,'Inter regional allocations'!$B:$B,"gen")</f>
        <v>0</v>
      </c>
      <c r="AJ3" s="15">
        <f>SUMIFS('Inter regional allocations'!$D:$D,'Inter regional allocations'!$A:$A,AJ$2,'Inter regional allocations'!$C:$C,$E3,'Inter regional allocations'!$B:$B,"gen")</f>
        <v>0</v>
      </c>
      <c r="AK3" s="15">
        <f>SUMIFS('Inter regional allocations'!$D:$D,'Inter regional allocations'!$A:$A,AK$2,'Inter regional allocations'!$C:$C,$E3,'Inter regional allocations'!$B:$B,"gen")</f>
        <v>0</v>
      </c>
      <c r="AL3" s="15">
        <f>SUMIFS('Inter regional allocations'!$D:$D,'Inter regional allocations'!$A:$A,AL$2,'Inter regional allocations'!$C:$C,$E3,'Inter regional allocations'!$B:$B,"gen")</f>
        <v>0</v>
      </c>
      <c r="AM3" s="15">
        <f>SUMIFS('Inter regional allocations'!$D:$D,'Inter regional allocations'!$A:$A,AM$2,'Inter regional allocations'!$C:$C,$E3,'Inter regional allocations'!$B:$B,"gen")</f>
        <v>0</v>
      </c>
      <c r="AN3" s="15">
        <f>SUMIFS('Inter regional allocations'!$D:$D,'Inter regional allocations'!$A:$A,AN$2,'Inter regional allocations'!$C:$C,$E3,'Inter regional allocations'!$B:$B,"gen")</f>
        <v>0</v>
      </c>
      <c r="AO3" s="15">
        <f>SUMIFS('Inter regional allocations'!$D:$D,'Inter regional allocations'!$A:$A,AO$2,'Inter regional allocations'!$C:$C,$E3,'Inter regional allocations'!$B:$B,"gen")</f>
        <v>0</v>
      </c>
      <c r="AP3" s="15">
        <f>SUMIFS('Inter regional allocations'!$D:$D,'Inter regional allocations'!$A:$A,AP$2,'Inter regional allocations'!$C:$C,$E3,'Inter regional allocations'!$B:$B,"gen")</f>
        <v>0</v>
      </c>
      <c r="AQ3" s="15">
        <f>SUMIFS('Inter regional allocations'!$D:$D,'Inter regional allocations'!$A:$A,AQ$2,'Inter regional allocations'!$C:$C,$E3,'Inter regional allocations'!$B:$B,"gen")</f>
        <v>0</v>
      </c>
      <c r="AR3" s="15">
        <f>SUMIFS('Inter regional allocations'!$D:$D,'Inter regional allocations'!$A:$A,AR$2,'Inter regional allocations'!$C:$C,$E3,'Inter regional allocations'!$B:$B,"gen")</f>
        <v>0.10908415312889901</v>
      </c>
      <c r="AS3" s="15">
        <f>SUMIFS('Inter regional allocations'!$D:$D,'Inter regional allocations'!$A:$A,AS$2,'Inter regional allocations'!$C:$C,$E3,'Inter regional allocations'!$B:$B,"gen")</f>
        <v>0</v>
      </c>
      <c r="AT3" s="15">
        <f>SUMIFS('Inter regional allocations'!$D:$D,'Inter regional allocations'!$A:$A,AT$2,'Inter regional allocations'!$C:$C,$E3,'Inter regional allocations'!$B:$B,"gen")</f>
        <v>0</v>
      </c>
      <c r="AU3" s="15">
        <f>SUMIFS('Inter regional allocations'!$D:$D,'Inter regional allocations'!$A:$A,AU$2,'Inter regional allocations'!$C:$C,$E3,'Inter regional allocations'!$B:$B,"gen")</f>
        <v>0</v>
      </c>
      <c r="AV3" s="15">
        <f>SUMIFS('Inter regional allocations'!$D:$D,'Inter regional allocations'!$A:$A,AV$2,'Inter regional allocations'!$C:$C,$E3,'Inter regional allocations'!$B:$B,"gen")</f>
        <v>0</v>
      </c>
      <c r="AW3" s="15">
        <f>SUMIFS('Inter regional allocations'!$D:$D,'Inter regional allocations'!$A:$A,AW$2,'Inter regional allocations'!$C:$C,$E3,'Inter regional allocations'!$B:$B,"gen")</f>
        <v>5.5689668868894298E-4</v>
      </c>
      <c r="AX3" s="15">
        <f>SUMIFS('Inter regional allocations'!$D:$D,'Inter regional allocations'!$A:$A,AX$2,'Inter regional allocations'!$C:$C,$E3,'Inter regional allocations'!$B:$B,"gen")</f>
        <v>0</v>
      </c>
      <c r="AY3" s="15">
        <f>SUMIFS('Inter regional allocations'!$D:$D,'Inter regional allocations'!$A:$A,AY$2,'Inter regional allocations'!$C:$C,$E3,'Inter regional allocations'!$B:$B,"gen")</f>
        <v>0</v>
      </c>
      <c r="AZ3" s="12">
        <f t="shared" ref="AZ3:AZ66" ca="1" si="4">$H3*J3</f>
        <v>1.1995463128441456E-6</v>
      </c>
      <c r="BA3" s="15">
        <f t="shared" ref="BA3:BA66" ca="1" si="5">$H3*K3</f>
        <v>0</v>
      </c>
      <c r="BB3" s="15">
        <f t="shared" ref="BB3:BB66" ca="1" si="6">$H3*L3</f>
        <v>1.5178164062102144E-7</v>
      </c>
      <c r="BC3" s="15">
        <f t="shared" ref="BC3:BC66" ca="1" si="7">$H3*M3</f>
        <v>4.8796081054591094E-4</v>
      </c>
      <c r="BD3" s="15">
        <f t="shared" ref="BD3:BD66" ca="1" si="8">$H3*N3</f>
        <v>1.2398215566293135E-8</v>
      </c>
      <c r="BE3" s="15">
        <f t="shared" ref="BE3:BE66" ca="1" si="9">$H3*O3</f>
        <v>7.5020089213300526E-9</v>
      </c>
      <c r="BF3" s="15">
        <f t="shared" ref="BF3:BF66" ca="1" si="10">$H3*P3</f>
        <v>8.7947359514257767E-6</v>
      </c>
      <c r="BG3" s="15">
        <f t="shared" ref="BG3:BG66" ca="1" si="11">$H3*Q3</f>
        <v>1.0546931934605758E-4</v>
      </c>
      <c r="BH3" s="15">
        <f t="shared" ref="BH3:BH66" ca="1" si="12">$H3*R3</f>
        <v>1.0388063808658962E-4</v>
      </c>
      <c r="BI3" s="15">
        <f t="shared" ref="BI3:BI66" ca="1" si="13">$H3*S3</f>
        <v>0</v>
      </c>
      <c r="BJ3" s="15">
        <f t="shared" ref="BJ3:BJ66" ca="1" si="14">$H3*T3</f>
        <v>0</v>
      </c>
      <c r="BK3" s="15">
        <f t="shared" ref="BK3:BK66" ca="1" si="15">$H3*U3</f>
        <v>4.2100450536505829E-7</v>
      </c>
      <c r="BL3" s="15">
        <f t="shared" ref="BL3:BL66" ca="1" si="16">$H3*V3</f>
        <v>6.7932420628841007E-6</v>
      </c>
      <c r="BM3" s="15">
        <f t="shared" ref="BM3:BM66" ca="1" si="17">$H3*W3</f>
        <v>8.5067816511580872E-3</v>
      </c>
      <c r="BN3" s="15">
        <f t="shared" ref="BN3:BN66" ca="1" si="18">$H3*X3</f>
        <v>3.4748951416928683E-11</v>
      </c>
      <c r="BO3" s="15">
        <f t="shared" ref="BO3:BO66" ca="1" si="19">$H3*Y3</f>
        <v>8.8129206220918439E-11</v>
      </c>
      <c r="BP3" s="15">
        <f t="shared" ref="BP3:BP66" ca="1" si="20">$H3*Z3</f>
        <v>7.2975169970655631E-4</v>
      </c>
      <c r="BQ3" s="15">
        <f t="shared" ref="BQ3:BR66" ca="1" si="21">$H3*AA3</f>
        <v>1.1888016874321936E-8</v>
      </c>
      <c r="BR3" s="15">
        <f t="shared" ca="1" si="21"/>
        <v>9.5721023228185001E-4</v>
      </c>
      <c r="BS3" s="15">
        <f t="shared" ref="BS3:BS66" ca="1" si="22">$H3*AC3</f>
        <v>2.2892996248826713E-9</v>
      </c>
      <c r="BT3" s="15">
        <f t="shared" ref="BT3:BT66" ca="1" si="23">$H3*AD3</f>
        <v>7.3259303166558861E-9</v>
      </c>
      <c r="BU3" s="12">
        <f t="shared" ref="BU3:BU66" ca="1" si="24">$I3*AE3</f>
        <v>0</v>
      </c>
      <c r="BV3" s="15">
        <f t="shared" ref="BV3:BV66" ca="1" si="25">$I3*AF3</f>
        <v>0</v>
      </c>
      <c r="BW3" s="15">
        <f t="shared" ref="BW3:BW66" ca="1" si="26">$I3*AG3</f>
        <v>0</v>
      </c>
      <c r="BX3" s="15">
        <f t="shared" ref="BX3:BX66" ca="1" si="27">$I3*AH3</f>
        <v>0</v>
      </c>
      <c r="BY3" s="15">
        <f t="shared" ref="BY3:BY66" ca="1" si="28">$I3*AI3</f>
        <v>0</v>
      </c>
      <c r="BZ3" s="15">
        <f t="shared" ref="BZ3:BZ66" ca="1" si="29">$I3*AJ3</f>
        <v>0</v>
      </c>
      <c r="CA3" s="15">
        <f t="shared" ref="CA3:CA66" ca="1" si="30">$I3*AK3</f>
        <v>0</v>
      </c>
      <c r="CB3" s="15">
        <f t="shared" ref="CB3:CB66" ca="1" si="31">$I3*AL3</f>
        <v>0</v>
      </c>
      <c r="CC3" s="15">
        <f t="shared" ref="CC3:CC66" ca="1" si="32">$I3*AM3</f>
        <v>0</v>
      </c>
      <c r="CD3" s="15">
        <f t="shared" ref="CD3:CD66" ca="1" si="33">$I3*AN3</f>
        <v>0</v>
      </c>
      <c r="CE3" s="15">
        <f t="shared" ref="CE3:CE66" ca="1" si="34">$I3*AO3</f>
        <v>0</v>
      </c>
      <c r="CF3" s="15">
        <f t="shared" ref="CF3:CF66" ca="1" si="35">$I3*AP3</f>
        <v>0</v>
      </c>
      <c r="CG3" s="15">
        <f t="shared" ref="CG3:CG66" ca="1" si="36">$I3*AQ3</f>
        <v>0</v>
      </c>
      <c r="CH3" s="15">
        <f t="shared" ref="CH3:CH66" ca="1" si="37">$I3*AR3</f>
        <v>1.0316761407736472E-2</v>
      </c>
      <c r="CI3" s="15">
        <f t="shared" ref="CI3:CI66" ca="1" si="38">$I3*AS3</f>
        <v>0</v>
      </c>
      <c r="CJ3" s="15">
        <f t="shared" ref="CJ3:CJ66" ca="1" si="39">$I3*AT3</f>
        <v>0</v>
      </c>
      <c r="CK3" s="15">
        <f t="shared" ref="CK3:CK66" ca="1" si="40">$I3*AU3</f>
        <v>0</v>
      </c>
      <c r="CL3" s="15">
        <f t="shared" ref="CL3:CM66" ca="1" si="41">$I3*AV3</f>
        <v>0</v>
      </c>
      <c r="CM3" s="15">
        <f t="shared" ca="1" si="41"/>
        <v>5.2669155887137129E-5</v>
      </c>
      <c r="CN3" s="15">
        <f t="shared" ref="CN3:CN66" ca="1" si="42">$I3*AX3</f>
        <v>0</v>
      </c>
      <c r="CO3" s="15">
        <f t="shared" ref="CO3:CO66" ca="1" si="43">$I3*AY3</f>
        <v>0</v>
      </c>
    </row>
    <row r="4" spans="1:118" x14ac:dyDescent="0.35">
      <c r="A4" s="4" t="str">
        <f t="shared" si="0"/>
        <v>ALPEBPD</v>
      </c>
      <c r="B4" s="3" t="str">
        <f t="shared" si="1"/>
        <v>ALPEBPD</v>
      </c>
      <c r="C4" s="4" t="s">
        <v>35</v>
      </c>
      <c r="D4" s="4" t="s">
        <v>37</v>
      </c>
      <c r="E4" s="6" t="s">
        <v>32</v>
      </c>
      <c r="F4" s="9">
        <v>45122594.799999997</v>
      </c>
      <c r="G4" s="10">
        <v>0</v>
      </c>
      <c r="H4" s="12">
        <f t="shared" ca="1" si="2"/>
        <v>0.13604410992513202</v>
      </c>
      <c r="I4" s="14">
        <f t="shared" ca="1" si="3"/>
        <v>0</v>
      </c>
      <c r="J4" s="12">
        <f>SUMIFS('Inter regional allocations'!$D:$D,'Inter regional allocations'!$A:$A,J$2,'Inter regional allocations'!$C:$C,$E4,'Inter regional allocations'!$B:$B,"load")</f>
        <v>3.6932073360507601E-5</v>
      </c>
      <c r="K4" s="15">
        <f>SUMIFS('Inter regional allocations'!$D:$D,'Inter regional allocations'!$A:$A,K$2,'Inter regional allocations'!$C:$C,$E4,'Inter regional allocations'!$B:$B,"load")</f>
        <v>0</v>
      </c>
      <c r="L4" s="15">
        <f>SUMIFS('Inter regional allocations'!$D:$D,'Inter regional allocations'!$A:$A,L$2,'Inter regional allocations'!$C:$C,$E4,'Inter regional allocations'!$B:$B,"load")</f>
        <v>5.5437302448358199E-6</v>
      </c>
      <c r="M4" s="15">
        <f>SUMIFS('Inter regional allocations'!$D:$D,'Inter regional allocations'!$A:$A,M$2,'Inter regional allocations'!$C:$C,$E4,'Inter regional allocations'!$B:$B,"load")</f>
        <v>1.7237683171524899E-2</v>
      </c>
      <c r="N4" s="15">
        <f>SUMIFS('Inter regional allocations'!$D:$D,'Inter regional allocations'!$A:$A,N$2,'Inter regional allocations'!$C:$C,$E4,'Inter regional allocations'!$B:$B,"load")</f>
        <v>3.4810459248666001E-7</v>
      </c>
      <c r="O4" s="15">
        <f>SUMIFS('Inter regional allocations'!$D:$D,'Inter regional allocations'!$A:$A,O$2,'Inter regional allocations'!$C:$C,$E4,'Inter regional allocations'!$B:$B,"load")</f>
        <v>2.1473757667954899E-7</v>
      </c>
      <c r="P4" s="15">
        <f>SUMIFS('Inter regional allocations'!$D:$D,'Inter regional allocations'!$A:$A,P$2,'Inter regional allocations'!$C:$C,$E4,'Inter regional allocations'!$B:$B,"load")</f>
        <v>2.8992445861901098E-4</v>
      </c>
      <c r="Q4" s="15">
        <f>SUMIFS('Inter regional allocations'!$D:$D,'Inter regional allocations'!$A:$A,Q$2,'Inter regional allocations'!$C:$C,$E4,'Inter regional allocations'!$B:$B,"load")</f>
        <v>3.8005342873156898E-3</v>
      </c>
      <c r="R4" s="15">
        <f>SUMIFS('Inter regional allocations'!$D:$D,'Inter regional allocations'!$A:$A,R$2,'Inter regional allocations'!$C:$C,$E4,'Inter regional allocations'!$B:$B,"load")</f>
        <v>3.4908852295175798E-3</v>
      </c>
      <c r="S4" s="15">
        <f>SUMIFS('Inter regional allocations'!$D:$D,'Inter regional allocations'!$A:$A,S$2,'Inter regional allocations'!$C:$C,$E4,'Inter regional allocations'!$B:$B,"load")</f>
        <v>0</v>
      </c>
      <c r="T4" s="15">
        <f>SUMIFS('Inter regional allocations'!$D:$D,'Inter regional allocations'!$A:$A,T$2,'Inter regional allocations'!$C:$C,$E4,'Inter regional allocations'!$B:$B,"load")</f>
        <v>0</v>
      </c>
      <c r="U4" s="15">
        <f>SUMIFS('Inter regional allocations'!$D:$D,'Inter regional allocations'!$A:$A,U$2,'Inter regional allocations'!$C:$C,$E4,'Inter regional allocations'!$B:$B,"load")</f>
        <v>2.09998043891288E-10</v>
      </c>
      <c r="V4" s="15">
        <f>SUMIFS('Inter regional allocations'!$D:$D,'Inter regional allocations'!$A:$A,V$2,'Inter regional allocations'!$C:$C,$E4,'Inter regional allocations'!$B:$B,"load")</f>
        <v>2.3956455305746899E-4</v>
      </c>
      <c r="W4" s="15">
        <f>SUMIFS('Inter regional allocations'!$D:$D,'Inter regional allocations'!$A:$A,W$2,'Inter regional allocations'!$C:$C,$E4,'Inter regional allocations'!$B:$B,"load")</f>
        <v>1.51210921499855E-3</v>
      </c>
      <c r="X4" s="15">
        <f>SUMIFS('Inter regional allocations'!$D:$D,'Inter regional allocations'!$A:$A,X$2,'Inter regional allocations'!$C:$C,$E4,'Inter regional allocations'!$B:$B,"load")</f>
        <v>1.30915206955453E-9</v>
      </c>
      <c r="Y4" s="15">
        <f>SUMIFS('Inter regional allocations'!$D:$D,'Inter regional allocations'!$A:$A,Y$2,'Inter regional allocations'!$C:$C,$E4,'Inter regional allocations'!$B:$B,"load")</f>
        <v>3.3159428186442598E-9</v>
      </c>
      <c r="Z4" s="15">
        <f>SUMIFS('Inter regional allocations'!$D:$D,'Inter regional allocations'!$A:$A,Z$2,'Inter regional allocations'!$C:$C,$E4,'Inter regional allocations'!$B:$B,"load")</f>
        <v>1.6700543283220399E-4</v>
      </c>
      <c r="AA4" s="15">
        <f>SUMIFS('Inter regional allocations'!$D:$D,'Inter regional allocations'!$A:$A,AA$2,'Inter regional allocations'!$C:$C,$E4,'Inter regional allocations'!$B:$B,"load")</f>
        <v>6.7610313770099999E-12</v>
      </c>
      <c r="AB4" s="15">
        <f>SUMIFS('Inter regional allocations'!$D:$D,'Inter regional allocations'!$A:$A,AB$2,'Inter regional allocations'!$C:$C,$E4,'Inter regional allocations'!$B:$B,"load")</f>
        <v>0.43611007929658502</v>
      </c>
      <c r="AC4" s="15">
        <f>SUMIFS('Inter regional allocations'!$D:$D,'Inter regional allocations'!$A:$A,AC$2,'Inter regional allocations'!$C:$C,$E4,'Inter regional allocations'!$B:$B,"load")</f>
        <v>8.0558700409904294E-8</v>
      </c>
      <c r="AD4" s="15">
        <f>SUMIFS('Inter regional allocations'!$D:$D,'Inter regional allocations'!$A:$A,AD$2,'Inter regional allocations'!$C:$C,$E4,'Inter regional allocations'!$B:$B,"load")</f>
        <v>2.6366807089183503E-7</v>
      </c>
      <c r="AE4" s="12">
        <f>SUMIFS('Inter regional allocations'!$D:$D,'Inter regional allocations'!$A:$A,AE$2,'Inter regional allocations'!$C:$C,$E4,'Inter regional allocations'!$B:$B,"gen")</f>
        <v>0</v>
      </c>
      <c r="AF4" s="15">
        <f>SUMIFS('Inter regional allocations'!$D:$D,'Inter regional allocations'!$A:$A,AF$2,'Inter regional allocations'!$C:$C,$E4,'Inter regional allocations'!$B:$B,"gen")</f>
        <v>0</v>
      </c>
      <c r="AG4" s="15">
        <f>SUMIFS('Inter regional allocations'!$D:$D,'Inter regional allocations'!$A:$A,AG$2,'Inter regional allocations'!$C:$C,$E4,'Inter regional allocations'!$B:$B,"gen")</f>
        <v>0</v>
      </c>
      <c r="AH4" s="15">
        <f>SUMIFS('Inter regional allocations'!$D:$D,'Inter regional allocations'!$A:$A,AH$2,'Inter regional allocations'!$C:$C,$E4,'Inter regional allocations'!$B:$B,"gen")</f>
        <v>0</v>
      </c>
      <c r="AI4" s="15">
        <f>SUMIFS('Inter regional allocations'!$D:$D,'Inter regional allocations'!$A:$A,AI$2,'Inter regional allocations'!$C:$C,$E4,'Inter regional allocations'!$B:$B,"gen")</f>
        <v>0</v>
      </c>
      <c r="AJ4" s="15">
        <f>SUMIFS('Inter regional allocations'!$D:$D,'Inter regional allocations'!$A:$A,AJ$2,'Inter regional allocations'!$C:$C,$E4,'Inter regional allocations'!$B:$B,"gen")</f>
        <v>0</v>
      </c>
      <c r="AK4" s="15">
        <f>SUMIFS('Inter regional allocations'!$D:$D,'Inter regional allocations'!$A:$A,AK$2,'Inter regional allocations'!$C:$C,$E4,'Inter regional allocations'!$B:$B,"gen")</f>
        <v>0</v>
      </c>
      <c r="AL4" s="15">
        <f>SUMIFS('Inter regional allocations'!$D:$D,'Inter regional allocations'!$A:$A,AL$2,'Inter regional allocations'!$C:$C,$E4,'Inter regional allocations'!$B:$B,"gen")</f>
        <v>0</v>
      </c>
      <c r="AM4" s="15">
        <f>SUMIFS('Inter regional allocations'!$D:$D,'Inter regional allocations'!$A:$A,AM$2,'Inter regional allocations'!$C:$C,$E4,'Inter regional allocations'!$B:$B,"gen")</f>
        <v>0</v>
      </c>
      <c r="AN4" s="15">
        <f>SUMIFS('Inter regional allocations'!$D:$D,'Inter regional allocations'!$A:$A,AN$2,'Inter regional allocations'!$C:$C,$E4,'Inter regional allocations'!$B:$B,"gen")</f>
        <v>0</v>
      </c>
      <c r="AO4" s="15">
        <f>SUMIFS('Inter regional allocations'!$D:$D,'Inter regional allocations'!$A:$A,AO$2,'Inter regional allocations'!$C:$C,$E4,'Inter regional allocations'!$B:$B,"gen")</f>
        <v>0</v>
      </c>
      <c r="AP4" s="15">
        <f>SUMIFS('Inter regional allocations'!$D:$D,'Inter regional allocations'!$A:$A,AP$2,'Inter regional allocations'!$C:$C,$E4,'Inter regional allocations'!$B:$B,"gen")</f>
        <v>0</v>
      </c>
      <c r="AQ4" s="15">
        <f>SUMIFS('Inter regional allocations'!$D:$D,'Inter regional allocations'!$A:$A,AQ$2,'Inter regional allocations'!$C:$C,$E4,'Inter regional allocations'!$B:$B,"gen")</f>
        <v>0</v>
      </c>
      <c r="AR4" s="15">
        <f>SUMIFS('Inter regional allocations'!$D:$D,'Inter regional allocations'!$A:$A,AR$2,'Inter regional allocations'!$C:$C,$E4,'Inter regional allocations'!$B:$B,"gen")</f>
        <v>0</v>
      </c>
      <c r="AS4" s="15">
        <f>SUMIFS('Inter regional allocations'!$D:$D,'Inter regional allocations'!$A:$A,AS$2,'Inter regional allocations'!$C:$C,$E4,'Inter regional allocations'!$B:$B,"gen")</f>
        <v>0</v>
      </c>
      <c r="AT4" s="15">
        <f>SUMIFS('Inter regional allocations'!$D:$D,'Inter regional allocations'!$A:$A,AT$2,'Inter regional allocations'!$C:$C,$E4,'Inter regional allocations'!$B:$B,"gen")</f>
        <v>0</v>
      </c>
      <c r="AU4" s="15">
        <f>SUMIFS('Inter regional allocations'!$D:$D,'Inter regional allocations'!$A:$A,AU$2,'Inter regional allocations'!$C:$C,$E4,'Inter regional allocations'!$B:$B,"gen")</f>
        <v>0</v>
      </c>
      <c r="AV4" s="15">
        <f>SUMIFS('Inter regional allocations'!$D:$D,'Inter regional allocations'!$A:$A,AV$2,'Inter regional allocations'!$C:$C,$E4,'Inter regional allocations'!$B:$B,"gen")</f>
        <v>0</v>
      </c>
      <c r="AW4" s="15">
        <f>SUMIFS('Inter regional allocations'!$D:$D,'Inter regional allocations'!$A:$A,AW$2,'Inter regional allocations'!$C:$C,$E4,'Inter regional allocations'!$B:$B,"gen")</f>
        <v>0</v>
      </c>
      <c r="AX4" s="15">
        <f>SUMIFS('Inter regional allocations'!$D:$D,'Inter regional allocations'!$A:$A,AX$2,'Inter regional allocations'!$C:$C,$E4,'Inter regional allocations'!$B:$B,"gen")</f>
        <v>0</v>
      </c>
      <c r="AY4" s="15">
        <f>SUMIFS('Inter regional allocations'!$D:$D,'Inter regional allocations'!$A:$A,AY$2,'Inter regional allocations'!$C:$C,$E4,'Inter regional allocations'!$B:$B,"gen")</f>
        <v>0</v>
      </c>
      <c r="AZ4" s="12">
        <f t="shared" ca="1" si="4"/>
        <v>5.024391048019936E-6</v>
      </c>
      <c r="BA4" s="15">
        <f t="shared" ca="1" si="5"/>
        <v>0</v>
      </c>
      <c r="BB4" s="15">
        <f t="shared" ca="1" si="6"/>
        <v>7.5419184682372332E-7</v>
      </c>
      <c r="BC4" s="15">
        <f t="shared" ca="1" si="7"/>
        <v>2.3450852642415317E-3</v>
      </c>
      <c r="BD4" s="15">
        <f t="shared" ca="1" si="8"/>
        <v>4.7357579445698461E-8</v>
      </c>
      <c r="BE4" s="15">
        <f t="shared" ca="1" si="9"/>
        <v>2.9213782486849031E-8</v>
      </c>
      <c r="BF4" s="15">
        <f t="shared" ca="1" si="10"/>
        <v>3.9442514918349122E-5</v>
      </c>
      <c r="BG4" s="15">
        <f t="shared" ca="1" si="11"/>
        <v>5.17040304357809E-4</v>
      </c>
      <c r="BH4" s="15">
        <f t="shared" ca="1" si="12"/>
        <v>4.7491437390050935E-4</v>
      </c>
      <c r="BI4" s="15">
        <f t="shared" ca="1" si="13"/>
        <v>0</v>
      </c>
      <c r="BJ4" s="15">
        <f t="shared" ca="1" si="14"/>
        <v>0</v>
      </c>
      <c r="BK4" s="15">
        <f t="shared" ca="1" si="15"/>
        <v>2.8568996967209085E-11</v>
      </c>
      <c r="BL4" s="15">
        <f t="shared" ca="1" si="16"/>
        <v>3.2591346390315432E-5</v>
      </c>
      <c r="BM4" s="15">
        <f t="shared" ca="1" si="17"/>
        <v>2.0571355226406784E-4</v>
      </c>
      <c r="BN4" s="15">
        <f t="shared" ca="1" si="18"/>
        <v>1.7810242805919058E-10</v>
      </c>
      <c r="BO4" s="15">
        <f t="shared" ca="1" si="19"/>
        <v>4.5111448932509181E-10</v>
      </c>
      <c r="BP4" s="15">
        <f t="shared" ca="1" si="20"/>
        <v>2.2720105462318612E-5</v>
      </c>
      <c r="BQ4" s="15">
        <f t="shared" ca="1" si="21"/>
        <v>9.1979849586121526E-13</v>
      </c>
      <c r="BR4" s="15">
        <f t="shared" ca="1" si="21"/>
        <v>5.9330207567282654E-2</v>
      </c>
      <c r="BS4" s="15">
        <f t="shared" ca="1" si="22"/>
        <v>1.0959536693990797E-8</v>
      </c>
      <c r="BT4" s="15">
        <f t="shared" ca="1" si="23"/>
        <v>3.5870488020156307E-8</v>
      </c>
      <c r="BU4" s="12">
        <f t="shared" ca="1" si="24"/>
        <v>0</v>
      </c>
      <c r="BV4" s="15">
        <f t="shared" ca="1" si="25"/>
        <v>0</v>
      </c>
      <c r="BW4" s="15">
        <f t="shared" ca="1" si="26"/>
        <v>0</v>
      </c>
      <c r="BX4" s="15">
        <f t="shared" ca="1" si="27"/>
        <v>0</v>
      </c>
      <c r="BY4" s="15">
        <f t="shared" ca="1" si="28"/>
        <v>0</v>
      </c>
      <c r="BZ4" s="15">
        <f t="shared" ca="1" si="29"/>
        <v>0</v>
      </c>
      <c r="CA4" s="15">
        <f t="shared" ca="1" si="30"/>
        <v>0</v>
      </c>
      <c r="CB4" s="15">
        <f t="shared" ca="1" si="31"/>
        <v>0</v>
      </c>
      <c r="CC4" s="15">
        <f t="shared" ca="1" si="32"/>
        <v>0</v>
      </c>
      <c r="CD4" s="15">
        <f t="shared" ca="1" si="33"/>
        <v>0</v>
      </c>
      <c r="CE4" s="15">
        <f t="shared" ca="1" si="34"/>
        <v>0</v>
      </c>
      <c r="CF4" s="15">
        <f t="shared" ca="1" si="35"/>
        <v>0</v>
      </c>
      <c r="CG4" s="15">
        <f t="shared" ca="1" si="36"/>
        <v>0</v>
      </c>
      <c r="CH4" s="15">
        <f t="shared" ca="1" si="37"/>
        <v>0</v>
      </c>
      <c r="CI4" s="15">
        <f t="shared" ca="1" si="38"/>
        <v>0</v>
      </c>
      <c r="CJ4" s="15">
        <f t="shared" ca="1" si="39"/>
        <v>0</v>
      </c>
      <c r="CK4" s="15">
        <f t="shared" ca="1" si="40"/>
        <v>0</v>
      </c>
      <c r="CL4" s="15">
        <f t="shared" ca="1" si="41"/>
        <v>0</v>
      </c>
      <c r="CM4" s="15">
        <f t="shared" ca="1" si="41"/>
        <v>0</v>
      </c>
      <c r="CN4" s="15">
        <f t="shared" ca="1" si="42"/>
        <v>0</v>
      </c>
      <c r="CO4" s="15">
        <f t="shared" ca="1" si="43"/>
        <v>0</v>
      </c>
    </row>
    <row r="5" spans="1:118" x14ac:dyDescent="0.35">
      <c r="A5" s="4" t="str">
        <f t="shared" si="0"/>
        <v>ALPESTU</v>
      </c>
      <c r="B5" s="3" t="str">
        <f t="shared" si="1"/>
        <v>ALPESTU</v>
      </c>
      <c r="C5" s="4" t="s">
        <v>35</v>
      </c>
      <c r="D5" s="4" t="s">
        <v>38</v>
      </c>
      <c r="E5" s="6" t="s">
        <v>32</v>
      </c>
      <c r="F5" s="9">
        <v>63012760</v>
      </c>
      <c r="G5" s="10">
        <v>0</v>
      </c>
      <c r="H5" s="12">
        <f t="shared" ca="1" si="2"/>
        <v>0.18998275445201043</v>
      </c>
      <c r="I5" s="14">
        <f t="shared" ca="1" si="3"/>
        <v>0</v>
      </c>
      <c r="J5" s="12">
        <f>SUMIFS('Inter regional allocations'!$D:$D,'Inter regional allocations'!$A:$A,J$2,'Inter regional allocations'!$C:$C,$E5,'Inter regional allocations'!$B:$B,"load")</f>
        <v>3.6932073360507601E-5</v>
      </c>
      <c r="K5" s="15">
        <f>SUMIFS('Inter regional allocations'!$D:$D,'Inter regional allocations'!$A:$A,K$2,'Inter regional allocations'!$C:$C,$E5,'Inter regional allocations'!$B:$B,"load")</f>
        <v>0</v>
      </c>
      <c r="L5" s="15">
        <f>SUMIFS('Inter regional allocations'!$D:$D,'Inter regional allocations'!$A:$A,L$2,'Inter regional allocations'!$C:$C,$E5,'Inter regional allocations'!$B:$B,"load")</f>
        <v>5.5437302448358199E-6</v>
      </c>
      <c r="M5" s="15">
        <f>SUMIFS('Inter regional allocations'!$D:$D,'Inter regional allocations'!$A:$A,M$2,'Inter regional allocations'!$C:$C,$E5,'Inter regional allocations'!$B:$B,"load")</f>
        <v>1.7237683171524899E-2</v>
      </c>
      <c r="N5" s="15">
        <f>SUMIFS('Inter regional allocations'!$D:$D,'Inter regional allocations'!$A:$A,N$2,'Inter regional allocations'!$C:$C,$E5,'Inter regional allocations'!$B:$B,"load")</f>
        <v>3.4810459248666001E-7</v>
      </c>
      <c r="O5" s="15">
        <f>SUMIFS('Inter regional allocations'!$D:$D,'Inter regional allocations'!$A:$A,O$2,'Inter regional allocations'!$C:$C,$E5,'Inter regional allocations'!$B:$B,"load")</f>
        <v>2.1473757667954899E-7</v>
      </c>
      <c r="P5" s="15">
        <f>SUMIFS('Inter regional allocations'!$D:$D,'Inter regional allocations'!$A:$A,P$2,'Inter regional allocations'!$C:$C,$E5,'Inter regional allocations'!$B:$B,"load")</f>
        <v>2.8992445861901098E-4</v>
      </c>
      <c r="Q5" s="15">
        <f>SUMIFS('Inter regional allocations'!$D:$D,'Inter regional allocations'!$A:$A,Q$2,'Inter regional allocations'!$C:$C,$E5,'Inter regional allocations'!$B:$B,"load")</f>
        <v>3.8005342873156898E-3</v>
      </c>
      <c r="R5" s="15">
        <f>SUMIFS('Inter regional allocations'!$D:$D,'Inter regional allocations'!$A:$A,R$2,'Inter regional allocations'!$C:$C,$E5,'Inter regional allocations'!$B:$B,"load")</f>
        <v>3.4908852295175798E-3</v>
      </c>
      <c r="S5" s="15">
        <f>SUMIFS('Inter regional allocations'!$D:$D,'Inter regional allocations'!$A:$A,S$2,'Inter regional allocations'!$C:$C,$E5,'Inter regional allocations'!$B:$B,"load")</f>
        <v>0</v>
      </c>
      <c r="T5" s="15">
        <f>SUMIFS('Inter regional allocations'!$D:$D,'Inter regional allocations'!$A:$A,T$2,'Inter regional allocations'!$C:$C,$E5,'Inter regional allocations'!$B:$B,"load")</f>
        <v>0</v>
      </c>
      <c r="U5" s="15">
        <f>SUMIFS('Inter regional allocations'!$D:$D,'Inter regional allocations'!$A:$A,U$2,'Inter regional allocations'!$C:$C,$E5,'Inter regional allocations'!$B:$B,"load")</f>
        <v>2.09998043891288E-10</v>
      </c>
      <c r="V5" s="15">
        <f>SUMIFS('Inter regional allocations'!$D:$D,'Inter regional allocations'!$A:$A,V$2,'Inter regional allocations'!$C:$C,$E5,'Inter regional allocations'!$B:$B,"load")</f>
        <v>2.3956455305746899E-4</v>
      </c>
      <c r="W5" s="15">
        <f>SUMIFS('Inter regional allocations'!$D:$D,'Inter regional allocations'!$A:$A,W$2,'Inter regional allocations'!$C:$C,$E5,'Inter regional allocations'!$B:$B,"load")</f>
        <v>1.51210921499855E-3</v>
      </c>
      <c r="X5" s="15">
        <f>SUMIFS('Inter regional allocations'!$D:$D,'Inter regional allocations'!$A:$A,X$2,'Inter regional allocations'!$C:$C,$E5,'Inter regional allocations'!$B:$B,"load")</f>
        <v>1.30915206955453E-9</v>
      </c>
      <c r="Y5" s="15">
        <f>SUMIFS('Inter regional allocations'!$D:$D,'Inter regional allocations'!$A:$A,Y$2,'Inter regional allocations'!$C:$C,$E5,'Inter regional allocations'!$B:$B,"load")</f>
        <v>3.3159428186442598E-9</v>
      </c>
      <c r="Z5" s="15">
        <f>SUMIFS('Inter regional allocations'!$D:$D,'Inter regional allocations'!$A:$A,Z$2,'Inter regional allocations'!$C:$C,$E5,'Inter regional allocations'!$B:$B,"load")</f>
        <v>1.6700543283220399E-4</v>
      </c>
      <c r="AA5" s="15">
        <f>SUMIFS('Inter regional allocations'!$D:$D,'Inter regional allocations'!$A:$A,AA$2,'Inter regional allocations'!$C:$C,$E5,'Inter regional allocations'!$B:$B,"load")</f>
        <v>6.7610313770099999E-12</v>
      </c>
      <c r="AB5" s="15">
        <f>SUMIFS('Inter regional allocations'!$D:$D,'Inter regional allocations'!$A:$A,AB$2,'Inter regional allocations'!$C:$C,$E5,'Inter regional allocations'!$B:$B,"load")</f>
        <v>0.43611007929658502</v>
      </c>
      <c r="AC5" s="15">
        <f>SUMIFS('Inter regional allocations'!$D:$D,'Inter regional allocations'!$A:$A,AC$2,'Inter regional allocations'!$C:$C,$E5,'Inter regional allocations'!$B:$B,"load")</f>
        <v>8.0558700409904294E-8</v>
      </c>
      <c r="AD5" s="15">
        <f>SUMIFS('Inter regional allocations'!$D:$D,'Inter regional allocations'!$A:$A,AD$2,'Inter regional allocations'!$C:$C,$E5,'Inter regional allocations'!$B:$B,"load")</f>
        <v>2.6366807089183503E-7</v>
      </c>
      <c r="AE5" s="12">
        <f>SUMIFS('Inter regional allocations'!$D:$D,'Inter regional allocations'!$A:$A,AE$2,'Inter regional allocations'!$C:$C,$E5,'Inter regional allocations'!$B:$B,"gen")</f>
        <v>0</v>
      </c>
      <c r="AF5" s="15">
        <f>SUMIFS('Inter regional allocations'!$D:$D,'Inter regional allocations'!$A:$A,AF$2,'Inter regional allocations'!$C:$C,$E5,'Inter regional allocations'!$B:$B,"gen")</f>
        <v>0</v>
      </c>
      <c r="AG5" s="15">
        <f>SUMIFS('Inter regional allocations'!$D:$D,'Inter regional allocations'!$A:$A,AG$2,'Inter regional allocations'!$C:$C,$E5,'Inter regional allocations'!$B:$B,"gen")</f>
        <v>0</v>
      </c>
      <c r="AH5" s="15">
        <f>SUMIFS('Inter regional allocations'!$D:$D,'Inter regional allocations'!$A:$A,AH$2,'Inter regional allocations'!$C:$C,$E5,'Inter regional allocations'!$B:$B,"gen")</f>
        <v>0</v>
      </c>
      <c r="AI5" s="15">
        <f>SUMIFS('Inter regional allocations'!$D:$D,'Inter regional allocations'!$A:$A,AI$2,'Inter regional allocations'!$C:$C,$E5,'Inter regional allocations'!$B:$B,"gen")</f>
        <v>0</v>
      </c>
      <c r="AJ5" s="15">
        <f>SUMIFS('Inter regional allocations'!$D:$D,'Inter regional allocations'!$A:$A,AJ$2,'Inter regional allocations'!$C:$C,$E5,'Inter regional allocations'!$B:$B,"gen")</f>
        <v>0</v>
      </c>
      <c r="AK5" s="15">
        <f>SUMIFS('Inter regional allocations'!$D:$D,'Inter regional allocations'!$A:$A,AK$2,'Inter regional allocations'!$C:$C,$E5,'Inter regional allocations'!$B:$B,"gen")</f>
        <v>0</v>
      </c>
      <c r="AL5" s="15">
        <f>SUMIFS('Inter regional allocations'!$D:$D,'Inter regional allocations'!$A:$A,AL$2,'Inter regional allocations'!$C:$C,$E5,'Inter regional allocations'!$B:$B,"gen")</f>
        <v>0</v>
      </c>
      <c r="AM5" s="15">
        <f>SUMIFS('Inter regional allocations'!$D:$D,'Inter regional allocations'!$A:$A,AM$2,'Inter regional allocations'!$C:$C,$E5,'Inter regional allocations'!$B:$B,"gen")</f>
        <v>0</v>
      </c>
      <c r="AN5" s="15">
        <f>SUMIFS('Inter regional allocations'!$D:$D,'Inter regional allocations'!$A:$A,AN$2,'Inter regional allocations'!$C:$C,$E5,'Inter regional allocations'!$B:$B,"gen")</f>
        <v>0</v>
      </c>
      <c r="AO5" s="15">
        <f>SUMIFS('Inter regional allocations'!$D:$D,'Inter regional allocations'!$A:$A,AO$2,'Inter regional allocations'!$C:$C,$E5,'Inter regional allocations'!$B:$B,"gen")</f>
        <v>0</v>
      </c>
      <c r="AP5" s="15">
        <f>SUMIFS('Inter regional allocations'!$D:$D,'Inter regional allocations'!$A:$A,AP$2,'Inter regional allocations'!$C:$C,$E5,'Inter regional allocations'!$B:$B,"gen")</f>
        <v>0</v>
      </c>
      <c r="AQ5" s="15">
        <f>SUMIFS('Inter regional allocations'!$D:$D,'Inter regional allocations'!$A:$A,AQ$2,'Inter regional allocations'!$C:$C,$E5,'Inter regional allocations'!$B:$B,"gen")</f>
        <v>0</v>
      </c>
      <c r="AR5" s="15">
        <f>SUMIFS('Inter regional allocations'!$D:$D,'Inter regional allocations'!$A:$A,AR$2,'Inter regional allocations'!$C:$C,$E5,'Inter regional allocations'!$B:$B,"gen")</f>
        <v>0</v>
      </c>
      <c r="AS5" s="15">
        <f>SUMIFS('Inter regional allocations'!$D:$D,'Inter regional allocations'!$A:$A,AS$2,'Inter regional allocations'!$C:$C,$E5,'Inter regional allocations'!$B:$B,"gen")</f>
        <v>0</v>
      </c>
      <c r="AT5" s="15">
        <f>SUMIFS('Inter regional allocations'!$D:$D,'Inter regional allocations'!$A:$A,AT$2,'Inter regional allocations'!$C:$C,$E5,'Inter regional allocations'!$B:$B,"gen")</f>
        <v>0</v>
      </c>
      <c r="AU5" s="15">
        <f>SUMIFS('Inter regional allocations'!$D:$D,'Inter regional allocations'!$A:$A,AU$2,'Inter regional allocations'!$C:$C,$E5,'Inter regional allocations'!$B:$B,"gen")</f>
        <v>0</v>
      </c>
      <c r="AV5" s="15">
        <f>SUMIFS('Inter regional allocations'!$D:$D,'Inter regional allocations'!$A:$A,AV$2,'Inter regional allocations'!$C:$C,$E5,'Inter regional allocations'!$B:$B,"gen")</f>
        <v>0</v>
      </c>
      <c r="AW5" s="15">
        <f>SUMIFS('Inter regional allocations'!$D:$D,'Inter regional allocations'!$A:$A,AW$2,'Inter regional allocations'!$C:$C,$E5,'Inter regional allocations'!$B:$B,"gen")</f>
        <v>0</v>
      </c>
      <c r="AX5" s="15">
        <f>SUMIFS('Inter regional allocations'!$D:$D,'Inter regional allocations'!$A:$A,AX$2,'Inter regional allocations'!$C:$C,$E5,'Inter regional allocations'!$B:$B,"gen")</f>
        <v>0</v>
      </c>
      <c r="AY5" s="15">
        <f>SUMIFS('Inter regional allocations'!$D:$D,'Inter regional allocations'!$A:$A,AY$2,'Inter regional allocations'!$C:$C,$E5,'Inter regional allocations'!$B:$B,"gen")</f>
        <v>0</v>
      </c>
      <c r="AZ5" s="12">
        <f t="shared" ca="1" si="4"/>
        <v>7.0164570246529511E-6</v>
      </c>
      <c r="BA5" s="15">
        <f t="shared" ca="1" si="5"/>
        <v>0</v>
      </c>
      <c r="BB5" s="15">
        <f t="shared" ca="1" si="6"/>
        <v>1.0532131418528273E-6</v>
      </c>
      <c r="BC5" s="15">
        <f t="shared" ca="1" si="7"/>
        <v>3.2748625292973671E-3</v>
      </c>
      <c r="BD5" s="15">
        <f t="shared" ca="1" si="8"/>
        <v>6.6133869318010278E-8</v>
      </c>
      <c r="BE5" s="15">
        <f t="shared" ca="1" si="9"/>
        <v>4.0796436301930516E-8</v>
      </c>
      <c r="BF5" s="15">
        <f t="shared" ca="1" si="10"/>
        <v>5.5080647231447624E-5</v>
      </c>
      <c r="BG5" s="15">
        <f t="shared" ca="1" si="11"/>
        <v>7.220359722935432E-4</v>
      </c>
      <c r="BH5" s="15">
        <f t="shared" ca="1" si="12"/>
        <v>6.6320799137958842E-4</v>
      </c>
      <c r="BI5" s="15">
        <f t="shared" ca="1" si="13"/>
        <v>0</v>
      </c>
      <c r="BJ5" s="15">
        <f t="shared" ca="1" si="14"/>
        <v>0</v>
      </c>
      <c r="BK5" s="15">
        <f t="shared" ca="1" si="15"/>
        <v>3.989600680800108E-11</v>
      </c>
      <c r="BL5" s="15">
        <f t="shared" ca="1" si="16"/>
        <v>4.5513133658922759E-5</v>
      </c>
      <c r="BM5" s="15">
        <f t="shared" ca="1" si="17"/>
        <v>2.8727467369769178E-4</v>
      </c>
      <c r="BN5" s="15">
        <f t="shared" ca="1" si="18"/>
        <v>2.4871631617051957E-10</v>
      </c>
      <c r="BO5" s="15">
        <f t="shared" ca="1" si="19"/>
        <v>6.2997195029139975E-10</v>
      </c>
      <c r="BP5" s="15">
        <f t="shared" ca="1" si="20"/>
        <v>3.1728152137912333E-5</v>
      </c>
      <c r="BQ5" s="15">
        <f t="shared" ca="1" si="21"/>
        <v>1.2844793639408287E-12</v>
      </c>
      <c r="BR5" s="15">
        <f t="shared" ca="1" si="21"/>
        <v>8.2853394109049905E-2</v>
      </c>
      <c r="BS5" s="15">
        <f t="shared" ca="1" si="22"/>
        <v>1.530476379894792E-8</v>
      </c>
      <c r="BT5" s="15">
        <f t="shared" ca="1" si="23"/>
        <v>5.0092386369078771E-8</v>
      </c>
      <c r="BU5" s="12">
        <f t="shared" ca="1" si="24"/>
        <v>0</v>
      </c>
      <c r="BV5" s="15">
        <f t="shared" ca="1" si="25"/>
        <v>0</v>
      </c>
      <c r="BW5" s="15">
        <f t="shared" ca="1" si="26"/>
        <v>0</v>
      </c>
      <c r="BX5" s="15">
        <f t="shared" ca="1" si="27"/>
        <v>0</v>
      </c>
      <c r="BY5" s="15">
        <f t="shared" ca="1" si="28"/>
        <v>0</v>
      </c>
      <c r="BZ5" s="15">
        <f t="shared" ca="1" si="29"/>
        <v>0</v>
      </c>
      <c r="CA5" s="15">
        <f t="shared" ca="1" si="30"/>
        <v>0</v>
      </c>
      <c r="CB5" s="15">
        <f t="shared" ca="1" si="31"/>
        <v>0</v>
      </c>
      <c r="CC5" s="15">
        <f t="shared" ca="1" si="32"/>
        <v>0</v>
      </c>
      <c r="CD5" s="15">
        <f t="shared" ca="1" si="33"/>
        <v>0</v>
      </c>
      <c r="CE5" s="15">
        <f t="shared" ca="1" si="34"/>
        <v>0</v>
      </c>
      <c r="CF5" s="15">
        <f t="shared" ca="1" si="35"/>
        <v>0</v>
      </c>
      <c r="CG5" s="15">
        <f t="shared" ca="1" si="36"/>
        <v>0</v>
      </c>
      <c r="CH5" s="15">
        <f t="shared" ca="1" si="37"/>
        <v>0</v>
      </c>
      <c r="CI5" s="15">
        <f t="shared" ca="1" si="38"/>
        <v>0</v>
      </c>
      <c r="CJ5" s="15">
        <f t="shared" ca="1" si="39"/>
        <v>0</v>
      </c>
      <c r="CK5" s="15">
        <f t="shared" ca="1" si="40"/>
        <v>0</v>
      </c>
      <c r="CL5" s="15">
        <f t="shared" ca="1" si="41"/>
        <v>0</v>
      </c>
      <c r="CM5" s="15">
        <f t="shared" ca="1" si="41"/>
        <v>0</v>
      </c>
      <c r="CN5" s="15">
        <f t="shared" ca="1" si="42"/>
        <v>0</v>
      </c>
      <c r="CO5" s="15">
        <f t="shared" ca="1" si="43"/>
        <v>0</v>
      </c>
    </row>
    <row r="6" spans="1:118" x14ac:dyDescent="0.35">
      <c r="A6" s="4" t="str">
        <f t="shared" si="0"/>
        <v>ALPETIM</v>
      </c>
      <c r="B6" s="3" t="str">
        <f t="shared" si="1"/>
        <v>ALPETIM</v>
      </c>
      <c r="C6" s="4" t="s">
        <v>35</v>
      </c>
      <c r="D6" s="4" t="s">
        <v>39</v>
      </c>
      <c r="E6" s="6" t="s">
        <v>27</v>
      </c>
      <c r="F6" s="9">
        <v>360473154</v>
      </c>
      <c r="G6" s="10">
        <v>0</v>
      </c>
      <c r="H6" s="12">
        <f t="shared" ca="1" si="2"/>
        <v>0.53168162865935797</v>
      </c>
      <c r="I6" s="14">
        <f t="shared" ca="1" si="3"/>
        <v>0</v>
      </c>
      <c r="J6" s="12">
        <f>SUMIFS('Inter regional allocations'!$D:$D,'Inter regional allocations'!$A:$A,J$2,'Inter regional allocations'!$C:$C,$E6,'Inter regional allocations'!$B:$B,"load")</f>
        <v>6.9815563766802998E-5</v>
      </c>
      <c r="K6" s="15">
        <f>SUMIFS('Inter regional allocations'!$D:$D,'Inter regional allocations'!$A:$A,K$2,'Inter regional allocations'!$C:$C,$E6,'Inter regional allocations'!$B:$B,"load")</f>
        <v>0</v>
      </c>
      <c r="L6" s="15">
        <f>SUMIFS('Inter regional allocations'!$D:$D,'Inter regional allocations'!$A:$A,L$2,'Inter regional allocations'!$C:$C,$E6,'Inter regional allocations'!$B:$B,"load")</f>
        <v>8.8339405456400302E-6</v>
      </c>
      <c r="M6" s="15">
        <f>SUMIFS('Inter regional allocations'!$D:$D,'Inter regional allocations'!$A:$A,M$2,'Inter regional allocations'!$C:$C,$E6,'Inter regional allocations'!$B:$B,"load")</f>
        <v>2.84001198783187E-2</v>
      </c>
      <c r="N6" s="15">
        <f>SUMIFS('Inter regional allocations'!$D:$D,'Inter regional allocations'!$A:$A,N$2,'Inter regional allocations'!$C:$C,$E6,'Inter regional allocations'!$B:$B,"load")</f>
        <v>7.2159649043544003E-7</v>
      </c>
      <c r="O6" s="15">
        <f>SUMIFS('Inter regional allocations'!$D:$D,'Inter regional allocations'!$A:$A,O$2,'Inter regional allocations'!$C:$C,$E6,'Inter regional allocations'!$B:$B,"load")</f>
        <v>4.3662922941625001E-7</v>
      </c>
      <c r="P6" s="15">
        <f>SUMIFS('Inter regional allocations'!$D:$D,'Inter regional allocations'!$A:$A,P$2,'Inter regional allocations'!$C:$C,$E6,'Inter regional allocations'!$B:$B,"load")</f>
        <v>5.1186806382917704E-4</v>
      </c>
      <c r="Q6" s="15">
        <f>SUMIFS('Inter regional allocations'!$D:$D,'Inter regional allocations'!$A:$A,Q$2,'Inter regional allocations'!$C:$C,$E6,'Inter regional allocations'!$B:$B,"load")</f>
        <v>6.1384874526330202E-3</v>
      </c>
      <c r="R6" s="15">
        <f>SUMIFS('Inter regional allocations'!$D:$D,'Inter regional allocations'!$A:$A,R$2,'Inter regional allocations'!$C:$C,$E6,'Inter regional allocations'!$B:$B,"load")</f>
        <v>6.0460235964334801E-3</v>
      </c>
      <c r="S6" s="15">
        <f>SUMIFS('Inter regional allocations'!$D:$D,'Inter regional allocations'!$A:$A,S$2,'Inter regional allocations'!$C:$C,$E6,'Inter regional allocations'!$B:$B,"load")</f>
        <v>0</v>
      </c>
      <c r="T6" s="15">
        <f>SUMIFS('Inter regional allocations'!$D:$D,'Inter regional allocations'!$A:$A,T$2,'Inter regional allocations'!$C:$C,$E6,'Inter regional allocations'!$B:$B,"load")</f>
        <v>0</v>
      </c>
      <c r="U6" s="15">
        <f>SUMIFS('Inter regional allocations'!$D:$D,'Inter regional allocations'!$A:$A,U$2,'Inter regional allocations'!$C:$C,$E6,'Inter regional allocations'!$B:$B,"load")</f>
        <v>2.4503153046867401E-5</v>
      </c>
      <c r="V6" s="15">
        <f>SUMIFS('Inter regional allocations'!$D:$D,'Inter regional allocations'!$A:$A,V$2,'Inter regional allocations'!$C:$C,$E6,'Inter regional allocations'!$B:$B,"load")</f>
        <v>3.9537783522513702E-4</v>
      </c>
      <c r="W6" s="15">
        <f>SUMIFS('Inter regional allocations'!$D:$D,'Inter regional allocations'!$A:$A,W$2,'Inter regional allocations'!$C:$C,$E6,'Inter regional allocations'!$B:$B,"load")</f>
        <v>0.49510865104369001</v>
      </c>
      <c r="X6" s="15">
        <f>SUMIFS('Inter regional allocations'!$D:$D,'Inter regional allocations'!$A:$A,X$2,'Inter regional allocations'!$C:$C,$E6,'Inter regional allocations'!$B:$B,"load")</f>
        <v>2.02244599270702E-9</v>
      </c>
      <c r="Y6" s="15">
        <f>SUMIFS('Inter regional allocations'!$D:$D,'Inter regional allocations'!$A:$A,Y$2,'Inter regional allocations'!$C:$C,$E6,'Inter regional allocations'!$B:$B,"load")</f>
        <v>5.1292644150152801E-9</v>
      </c>
      <c r="Z6" s="15">
        <f>SUMIFS('Inter regional allocations'!$D:$D,'Inter regional allocations'!$A:$A,Z$2,'Inter regional allocations'!$C:$C,$E6,'Inter regional allocations'!$B:$B,"load")</f>
        <v>4.2472746386921299E-2</v>
      </c>
      <c r="AA6" s="15">
        <f>SUMIFS('Inter regional allocations'!$D:$D,'Inter regional allocations'!$A:$A,AA$2,'Inter regional allocations'!$C:$C,$E6,'Inter regional allocations'!$B:$B,"load")</f>
        <v>6.9190208936759001E-7</v>
      </c>
      <c r="AB6" s="15">
        <f>SUMIFS('Inter regional allocations'!$D:$D,'Inter regional allocations'!$A:$A,AB$2,'Inter regional allocations'!$C:$C,$E6,'Inter regional allocations'!$B:$B,"load")</f>
        <v>5.5711206224008998E-2</v>
      </c>
      <c r="AC6" s="15">
        <f>SUMIFS('Inter regional allocations'!$D:$D,'Inter regional allocations'!$A:$A,AC$2,'Inter regional allocations'!$C:$C,$E6,'Inter regional allocations'!$B:$B,"load")</f>
        <v>1.3324099472521201E-7</v>
      </c>
      <c r="AD6" s="15">
        <f>SUMIFS('Inter regional allocations'!$D:$D,'Inter regional allocations'!$A:$A,AD$2,'Inter regional allocations'!$C:$C,$E6,'Inter regional allocations'!$B:$B,"load")</f>
        <v>4.2638116569334801E-7</v>
      </c>
      <c r="AE6" s="12">
        <f>SUMIFS('Inter regional allocations'!$D:$D,'Inter regional allocations'!$A:$A,AE$2,'Inter regional allocations'!$C:$C,$E6,'Inter regional allocations'!$B:$B,"gen")</f>
        <v>0</v>
      </c>
      <c r="AF6" s="15">
        <f>SUMIFS('Inter regional allocations'!$D:$D,'Inter regional allocations'!$A:$A,AF$2,'Inter regional allocations'!$C:$C,$E6,'Inter regional allocations'!$B:$B,"gen")</f>
        <v>0</v>
      </c>
      <c r="AG6" s="15">
        <f>SUMIFS('Inter regional allocations'!$D:$D,'Inter regional allocations'!$A:$A,AG$2,'Inter regional allocations'!$C:$C,$E6,'Inter regional allocations'!$B:$B,"gen")</f>
        <v>0</v>
      </c>
      <c r="AH6" s="15">
        <f>SUMIFS('Inter regional allocations'!$D:$D,'Inter regional allocations'!$A:$A,AH$2,'Inter regional allocations'!$C:$C,$E6,'Inter regional allocations'!$B:$B,"gen")</f>
        <v>0</v>
      </c>
      <c r="AI6" s="15">
        <f>SUMIFS('Inter regional allocations'!$D:$D,'Inter regional allocations'!$A:$A,AI$2,'Inter regional allocations'!$C:$C,$E6,'Inter regional allocations'!$B:$B,"gen")</f>
        <v>0</v>
      </c>
      <c r="AJ6" s="15">
        <f>SUMIFS('Inter regional allocations'!$D:$D,'Inter regional allocations'!$A:$A,AJ$2,'Inter regional allocations'!$C:$C,$E6,'Inter regional allocations'!$B:$B,"gen")</f>
        <v>0</v>
      </c>
      <c r="AK6" s="15">
        <f>SUMIFS('Inter regional allocations'!$D:$D,'Inter regional allocations'!$A:$A,AK$2,'Inter regional allocations'!$C:$C,$E6,'Inter regional allocations'!$B:$B,"gen")</f>
        <v>0</v>
      </c>
      <c r="AL6" s="15">
        <f>SUMIFS('Inter regional allocations'!$D:$D,'Inter regional allocations'!$A:$A,AL$2,'Inter regional allocations'!$C:$C,$E6,'Inter regional allocations'!$B:$B,"gen")</f>
        <v>0</v>
      </c>
      <c r="AM6" s="15">
        <f>SUMIFS('Inter regional allocations'!$D:$D,'Inter regional allocations'!$A:$A,AM$2,'Inter regional allocations'!$C:$C,$E6,'Inter regional allocations'!$B:$B,"gen")</f>
        <v>0</v>
      </c>
      <c r="AN6" s="15">
        <f>SUMIFS('Inter regional allocations'!$D:$D,'Inter regional allocations'!$A:$A,AN$2,'Inter regional allocations'!$C:$C,$E6,'Inter regional allocations'!$B:$B,"gen")</f>
        <v>0</v>
      </c>
      <c r="AO6" s="15">
        <f>SUMIFS('Inter regional allocations'!$D:$D,'Inter regional allocations'!$A:$A,AO$2,'Inter regional allocations'!$C:$C,$E6,'Inter regional allocations'!$B:$B,"gen")</f>
        <v>0</v>
      </c>
      <c r="AP6" s="15">
        <f>SUMIFS('Inter regional allocations'!$D:$D,'Inter regional allocations'!$A:$A,AP$2,'Inter regional allocations'!$C:$C,$E6,'Inter regional allocations'!$B:$B,"gen")</f>
        <v>0</v>
      </c>
      <c r="AQ6" s="15">
        <f>SUMIFS('Inter regional allocations'!$D:$D,'Inter regional allocations'!$A:$A,AQ$2,'Inter regional allocations'!$C:$C,$E6,'Inter regional allocations'!$B:$B,"gen")</f>
        <v>0</v>
      </c>
      <c r="AR6" s="15">
        <f>SUMIFS('Inter regional allocations'!$D:$D,'Inter regional allocations'!$A:$A,AR$2,'Inter regional allocations'!$C:$C,$E6,'Inter regional allocations'!$B:$B,"gen")</f>
        <v>0.10908415312889901</v>
      </c>
      <c r="AS6" s="15">
        <f>SUMIFS('Inter regional allocations'!$D:$D,'Inter regional allocations'!$A:$A,AS$2,'Inter regional allocations'!$C:$C,$E6,'Inter regional allocations'!$B:$B,"gen")</f>
        <v>0</v>
      </c>
      <c r="AT6" s="15">
        <f>SUMIFS('Inter regional allocations'!$D:$D,'Inter regional allocations'!$A:$A,AT$2,'Inter regional allocations'!$C:$C,$E6,'Inter regional allocations'!$B:$B,"gen")</f>
        <v>0</v>
      </c>
      <c r="AU6" s="15">
        <f>SUMIFS('Inter regional allocations'!$D:$D,'Inter regional allocations'!$A:$A,AU$2,'Inter regional allocations'!$C:$C,$E6,'Inter regional allocations'!$B:$B,"gen")</f>
        <v>0</v>
      </c>
      <c r="AV6" s="15">
        <f>SUMIFS('Inter regional allocations'!$D:$D,'Inter regional allocations'!$A:$A,AV$2,'Inter regional allocations'!$C:$C,$E6,'Inter regional allocations'!$B:$B,"gen")</f>
        <v>0</v>
      </c>
      <c r="AW6" s="15">
        <f>SUMIFS('Inter regional allocations'!$D:$D,'Inter regional allocations'!$A:$A,AW$2,'Inter regional allocations'!$C:$C,$E6,'Inter regional allocations'!$B:$B,"gen")</f>
        <v>5.5689668868894298E-4</v>
      </c>
      <c r="AX6" s="15">
        <f>SUMIFS('Inter regional allocations'!$D:$D,'Inter regional allocations'!$A:$A,AX$2,'Inter regional allocations'!$C:$C,$E6,'Inter regional allocations'!$B:$B,"gen")</f>
        <v>0</v>
      </c>
      <c r="AY6" s="15">
        <f>SUMIFS('Inter regional allocations'!$D:$D,'Inter regional allocations'!$A:$A,AY$2,'Inter regional allocations'!$C:$C,$E6,'Inter regional allocations'!$B:$B,"gen")</f>
        <v>0</v>
      </c>
      <c r="AZ6" s="12">
        <f t="shared" ca="1" si="4"/>
        <v>3.7119652649305078E-5</v>
      </c>
      <c r="BA6" s="15">
        <f t="shared" ca="1" si="5"/>
        <v>0</v>
      </c>
      <c r="BB6" s="15">
        <f t="shared" ca="1" si="6"/>
        <v>4.6968438967858285E-6</v>
      </c>
      <c r="BC6" s="15">
        <f t="shared" ca="1" si="7"/>
        <v>1.5099821991025494E-2</v>
      </c>
      <c r="BD6" s="15">
        <f t="shared" ca="1" si="8"/>
        <v>3.8365959726959158E-7</v>
      </c>
      <c r="BE6" s="15">
        <f t="shared" ca="1" si="9"/>
        <v>2.3214773981631225E-7</v>
      </c>
      <c r="BF6" s="15">
        <f t="shared" ca="1" si="10"/>
        <v>2.7215084583540907E-4</v>
      </c>
      <c r="BG6" s="15">
        <f t="shared" ca="1" si="11"/>
        <v>3.2637210063209579E-3</v>
      </c>
      <c r="BH6" s="15">
        <f t="shared" ca="1" si="12"/>
        <v>3.2145596726646615E-3</v>
      </c>
      <c r="BI6" s="15">
        <f t="shared" ca="1" si="13"/>
        <v>0</v>
      </c>
      <c r="BJ6" s="15">
        <f t="shared" ca="1" si="14"/>
        <v>0</v>
      </c>
      <c r="BK6" s="15">
        <f t="shared" ca="1" si="15"/>
        <v>1.302787631924797E-5</v>
      </c>
      <c r="BL6" s="15">
        <f t="shared" ca="1" si="16"/>
        <v>2.1021513136831212E-4</v>
      </c>
      <c r="BM6" s="15">
        <f t="shared" ca="1" si="17"/>
        <v>0.26324017395024685</v>
      </c>
      <c r="BN6" s="15">
        <f t="shared" ca="1" si="18"/>
        <v>1.0752973792780605E-9</v>
      </c>
      <c r="BO6" s="15">
        <f t="shared" ca="1" si="19"/>
        <v>2.727135657999813E-9</v>
      </c>
      <c r="BP6" s="15">
        <f t="shared" ca="1" si="20"/>
        <v>2.2581978972634177E-2</v>
      </c>
      <c r="BQ6" s="15">
        <f t="shared" ca="1" si="21"/>
        <v>3.6787162974777292E-7</v>
      </c>
      <c r="BR6" s="15">
        <f t="shared" ca="1" si="21"/>
        <v>2.9620624859758464E-2</v>
      </c>
      <c r="BS6" s="15">
        <f t="shared" ca="1" si="22"/>
        <v>7.0841789079693646E-8</v>
      </c>
      <c r="BT6" s="15">
        <f t="shared" ca="1" si="23"/>
        <v>2.2669903260551484E-7</v>
      </c>
      <c r="BU6" s="12">
        <f t="shared" ca="1" si="24"/>
        <v>0</v>
      </c>
      <c r="BV6" s="15">
        <f t="shared" ca="1" si="25"/>
        <v>0</v>
      </c>
      <c r="BW6" s="15">
        <f t="shared" ca="1" si="26"/>
        <v>0</v>
      </c>
      <c r="BX6" s="15">
        <f t="shared" ca="1" si="27"/>
        <v>0</v>
      </c>
      <c r="BY6" s="15">
        <f t="shared" ca="1" si="28"/>
        <v>0</v>
      </c>
      <c r="BZ6" s="15">
        <f t="shared" ca="1" si="29"/>
        <v>0</v>
      </c>
      <c r="CA6" s="15">
        <f t="shared" ca="1" si="30"/>
        <v>0</v>
      </c>
      <c r="CB6" s="15">
        <f t="shared" ca="1" si="31"/>
        <v>0</v>
      </c>
      <c r="CC6" s="15">
        <f t="shared" ca="1" si="32"/>
        <v>0</v>
      </c>
      <c r="CD6" s="15">
        <f t="shared" ca="1" si="33"/>
        <v>0</v>
      </c>
      <c r="CE6" s="15">
        <f t="shared" ca="1" si="34"/>
        <v>0</v>
      </c>
      <c r="CF6" s="15">
        <f t="shared" ca="1" si="35"/>
        <v>0</v>
      </c>
      <c r="CG6" s="15">
        <f t="shared" ca="1" si="36"/>
        <v>0</v>
      </c>
      <c r="CH6" s="15">
        <f t="shared" ca="1" si="37"/>
        <v>0</v>
      </c>
      <c r="CI6" s="15">
        <f t="shared" ca="1" si="38"/>
        <v>0</v>
      </c>
      <c r="CJ6" s="15">
        <f t="shared" ca="1" si="39"/>
        <v>0</v>
      </c>
      <c r="CK6" s="15">
        <f t="shared" ca="1" si="40"/>
        <v>0</v>
      </c>
      <c r="CL6" s="15">
        <f t="shared" ca="1" si="41"/>
        <v>0</v>
      </c>
      <c r="CM6" s="15">
        <f t="shared" ca="1" si="41"/>
        <v>0</v>
      </c>
      <c r="CN6" s="15">
        <f t="shared" ca="1" si="42"/>
        <v>0</v>
      </c>
      <c r="CO6" s="15">
        <f t="shared" ca="1" si="43"/>
        <v>0</v>
      </c>
    </row>
    <row r="7" spans="1:118" x14ac:dyDescent="0.35">
      <c r="A7" s="4" t="str">
        <f t="shared" si="0"/>
        <v>ALPETKA</v>
      </c>
      <c r="B7" s="3" t="str">
        <f t="shared" si="1"/>
        <v>ALPETKA</v>
      </c>
      <c r="C7" s="4" t="s">
        <v>35</v>
      </c>
      <c r="D7" s="4" t="s">
        <v>40</v>
      </c>
      <c r="E7" s="6" t="s">
        <v>27</v>
      </c>
      <c r="F7" s="9">
        <v>20210659</v>
      </c>
      <c r="G7" s="10">
        <v>0</v>
      </c>
      <c r="H7" s="12">
        <f t="shared" ca="1" si="2"/>
        <v>2.9809809618718264E-2</v>
      </c>
      <c r="I7" s="14">
        <f t="shared" ca="1" si="3"/>
        <v>0</v>
      </c>
      <c r="J7" s="12">
        <f>SUMIFS('Inter regional allocations'!$D:$D,'Inter regional allocations'!$A:$A,J$2,'Inter regional allocations'!$C:$C,$E7,'Inter regional allocations'!$B:$B,"load")</f>
        <v>6.9815563766802998E-5</v>
      </c>
      <c r="K7" s="15">
        <f>SUMIFS('Inter regional allocations'!$D:$D,'Inter regional allocations'!$A:$A,K$2,'Inter regional allocations'!$C:$C,$E7,'Inter regional allocations'!$B:$B,"load")</f>
        <v>0</v>
      </c>
      <c r="L7" s="15">
        <f>SUMIFS('Inter regional allocations'!$D:$D,'Inter regional allocations'!$A:$A,L$2,'Inter regional allocations'!$C:$C,$E7,'Inter regional allocations'!$B:$B,"load")</f>
        <v>8.8339405456400302E-6</v>
      </c>
      <c r="M7" s="15">
        <f>SUMIFS('Inter regional allocations'!$D:$D,'Inter regional allocations'!$A:$A,M$2,'Inter regional allocations'!$C:$C,$E7,'Inter regional allocations'!$B:$B,"load")</f>
        <v>2.84001198783187E-2</v>
      </c>
      <c r="N7" s="15">
        <f>SUMIFS('Inter regional allocations'!$D:$D,'Inter regional allocations'!$A:$A,N$2,'Inter regional allocations'!$C:$C,$E7,'Inter regional allocations'!$B:$B,"load")</f>
        <v>7.2159649043544003E-7</v>
      </c>
      <c r="O7" s="15">
        <f>SUMIFS('Inter regional allocations'!$D:$D,'Inter regional allocations'!$A:$A,O$2,'Inter regional allocations'!$C:$C,$E7,'Inter regional allocations'!$B:$B,"load")</f>
        <v>4.3662922941625001E-7</v>
      </c>
      <c r="P7" s="15">
        <f>SUMIFS('Inter regional allocations'!$D:$D,'Inter regional allocations'!$A:$A,P$2,'Inter regional allocations'!$C:$C,$E7,'Inter regional allocations'!$B:$B,"load")</f>
        <v>5.1186806382917704E-4</v>
      </c>
      <c r="Q7" s="15">
        <f>SUMIFS('Inter regional allocations'!$D:$D,'Inter regional allocations'!$A:$A,Q$2,'Inter regional allocations'!$C:$C,$E7,'Inter regional allocations'!$B:$B,"load")</f>
        <v>6.1384874526330202E-3</v>
      </c>
      <c r="R7" s="15">
        <f>SUMIFS('Inter regional allocations'!$D:$D,'Inter regional allocations'!$A:$A,R$2,'Inter regional allocations'!$C:$C,$E7,'Inter regional allocations'!$B:$B,"load")</f>
        <v>6.0460235964334801E-3</v>
      </c>
      <c r="S7" s="15">
        <f>SUMIFS('Inter regional allocations'!$D:$D,'Inter regional allocations'!$A:$A,S$2,'Inter regional allocations'!$C:$C,$E7,'Inter regional allocations'!$B:$B,"load")</f>
        <v>0</v>
      </c>
      <c r="T7" s="15">
        <f>SUMIFS('Inter regional allocations'!$D:$D,'Inter regional allocations'!$A:$A,T$2,'Inter regional allocations'!$C:$C,$E7,'Inter regional allocations'!$B:$B,"load")</f>
        <v>0</v>
      </c>
      <c r="U7" s="15">
        <f>SUMIFS('Inter regional allocations'!$D:$D,'Inter regional allocations'!$A:$A,U$2,'Inter regional allocations'!$C:$C,$E7,'Inter regional allocations'!$B:$B,"load")</f>
        <v>2.4503153046867401E-5</v>
      </c>
      <c r="V7" s="15">
        <f>SUMIFS('Inter regional allocations'!$D:$D,'Inter regional allocations'!$A:$A,V$2,'Inter regional allocations'!$C:$C,$E7,'Inter regional allocations'!$B:$B,"load")</f>
        <v>3.9537783522513702E-4</v>
      </c>
      <c r="W7" s="15">
        <f>SUMIFS('Inter regional allocations'!$D:$D,'Inter regional allocations'!$A:$A,W$2,'Inter regional allocations'!$C:$C,$E7,'Inter regional allocations'!$B:$B,"load")</f>
        <v>0.49510865104369001</v>
      </c>
      <c r="X7" s="15">
        <f>SUMIFS('Inter regional allocations'!$D:$D,'Inter regional allocations'!$A:$A,X$2,'Inter regional allocations'!$C:$C,$E7,'Inter regional allocations'!$B:$B,"load")</f>
        <v>2.02244599270702E-9</v>
      </c>
      <c r="Y7" s="15">
        <f>SUMIFS('Inter regional allocations'!$D:$D,'Inter regional allocations'!$A:$A,Y$2,'Inter regional allocations'!$C:$C,$E7,'Inter regional allocations'!$B:$B,"load")</f>
        <v>5.1292644150152801E-9</v>
      </c>
      <c r="Z7" s="15">
        <f>SUMIFS('Inter regional allocations'!$D:$D,'Inter regional allocations'!$A:$A,Z$2,'Inter regional allocations'!$C:$C,$E7,'Inter regional allocations'!$B:$B,"load")</f>
        <v>4.2472746386921299E-2</v>
      </c>
      <c r="AA7" s="15">
        <f>SUMIFS('Inter regional allocations'!$D:$D,'Inter regional allocations'!$A:$A,AA$2,'Inter regional allocations'!$C:$C,$E7,'Inter regional allocations'!$B:$B,"load")</f>
        <v>6.9190208936759001E-7</v>
      </c>
      <c r="AB7" s="15">
        <f>SUMIFS('Inter regional allocations'!$D:$D,'Inter regional allocations'!$A:$A,AB$2,'Inter regional allocations'!$C:$C,$E7,'Inter regional allocations'!$B:$B,"load")</f>
        <v>5.5711206224008998E-2</v>
      </c>
      <c r="AC7" s="15">
        <f>SUMIFS('Inter regional allocations'!$D:$D,'Inter regional allocations'!$A:$A,AC$2,'Inter regional allocations'!$C:$C,$E7,'Inter regional allocations'!$B:$B,"load")</f>
        <v>1.3324099472521201E-7</v>
      </c>
      <c r="AD7" s="15">
        <f>SUMIFS('Inter regional allocations'!$D:$D,'Inter regional allocations'!$A:$A,AD$2,'Inter regional allocations'!$C:$C,$E7,'Inter regional allocations'!$B:$B,"load")</f>
        <v>4.2638116569334801E-7</v>
      </c>
      <c r="AE7" s="12">
        <f>SUMIFS('Inter regional allocations'!$D:$D,'Inter regional allocations'!$A:$A,AE$2,'Inter regional allocations'!$C:$C,$E7,'Inter regional allocations'!$B:$B,"gen")</f>
        <v>0</v>
      </c>
      <c r="AF7" s="15">
        <f>SUMIFS('Inter regional allocations'!$D:$D,'Inter regional allocations'!$A:$A,AF$2,'Inter regional allocations'!$C:$C,$E7,'Inter regional allocations'!$B:$B,"gen")</f>
        <v>0</v>
      </c>
      <c r="AG7" s="15">
        <f>SUMIFS('Inter regional allocations'!$D:$D,'Inter regional allocations'!$A:$A,AG$2,'Inter regional allocations'!$C:$C,$E7,'Inter regional allocations'!$B:$B,"gen")</f>
        <v>0</v>
      </c>
      <c r="AH7" s="15">
        <f>SUMIFS('Inter regional allocations'!$D:$D,'Inter regional allocations'!$A:$A,AH$2,'Inter regional allocations'!$C:$C,$E7,'Inter regional allocations'!$B:$B,"gen")</f>
        <v>0</v>
      </c>
      <c r="AI7" s="15">
        <f>SUMIFS('Inter regional allocations'!$D:$D,'Inter regional allocations'!$A:$A,AI$2,'Inter regional allocations'!$C:$C,$E7,'Inter regional allocations'!$B:$B,"gen")</f>
        <v>0</v>
      </c>
      <c r="AJ7" s="15">
        <f>SUMIFS('Inter regional allocations'!$D:$D,'Inter regional allocations'!$A:$A,AJ$2,'Inter regional allocations'!$C:$C,$E7,'Inter regional allocations'!$B:$B,"gen")</f>
        <v>0</v>
      </c>
      <c r="AK7" s="15">
        <f>SUMIFS('Inter regional allocations'!$D:$D,'Inter regional allocations'!$A:$A,AK$2,'Inter regional allocations'!$C:$C,$E7,'Inter regional allocations'!$B:$B,"gen")</f>
        <v>0</v>
      </c>
      <c r="AL7" s="15">
        <f>SUMIFS('Inter regional allocations'!$D:$D,'Inter regional allocations'!$A:$A,AL$2,'Inter regional allocations'!$C:$C,$E7,'Inter regional allocations'!$B:$B,"gen")</f>
        <v>0</v>
      </c>
      <c r="AM7" s="15">
        <f>SUMIFS('Inter regional allocations'!$D:$D,'Inter regional allocations'!$A:$A,AM$2,'Inter regional allocations'!$C:$C,$E7,'Inter regional allocations'!$B:$B,"gen")</f>
        <v>0</v>
      </c>
      <c r="AN7" s="15">
        <f>SUMIFS('Inter regional allocations'!$D:$D,'Inter regional allocations'!$A:$A,AN$2,'Inter regional allocations'!$C:$C,$E7,'Inter regional allocations'!$B:$B,"gen")</f>
        <v>0</v>
      </c>
      <c r="AO7" s="15">
        <f>SUMIFS('Inter regional allocations'!$D:$D,'Inter regional allocations'!$A:$A,AO$2,'Inter regional allocations'!$C:$C,$E7,'Inter regional allocations'!$B:$B,"gen")</f>
        <v>0</v>
      </c>
      <c r="AP7" s="15">
        <f>SUMIFS('Inter regional allocations'!$D:$D,'Inter regional allocations'!$A:$A,AP$2,'Inter regional allocations'!$C:$C,$E7,'Inter regional allocations'!$B:$B,"gen")</f>
        <v>0</v>
      </c>
      <c r="AQ7" s="15">
        <f>SUMIFS('Inter regional allocations'!$D:$D,'Inter regional allocations'!$A:$A,AQ$2,'Inter regional allocations'!$C:$C,$E7,'Inter regional allocations'!$B:$B,"gen")</f>
        <v>0</v>
      </c>
      <c r="AR7" s="15">
        <f>SUMIFS('Inter regional allocations'!$D:$D,'Inter regional allocations'!$A:$A,AR$2,'Inter regional allocations'!$C:$C,$E7,'Inter regional allocations'!$B:$B,"gen")</f>
        <v>0.10908415312889901</v>
      </c>
      <c r="AS7" s="15">
        <f>SUMIFS('Inter regional allocations'!$D:$D,'Inter regional allocations'!$A:$A,AS$2,'Inter regional allocations'!$C:$C,$E7,'Inter regional allocations'!$B:$B,"gen")</f>
        <v>0</v>
      </c>
      <c r="AT7" s="15">
        <f>SUMIFS('Inter regional allocations'!$D:$D,'Inter regional allocations'!$A:$A,AT$2,'Inter regional allocations'!$C:$C,$E7,'Inter regional allocations'!$B:$B,"gen")</f>
        <v>0</v>
      </c>
      <c r="AU7" s="15">
        <f>SUMIFS('Inter regional allocations'!$D:$D,'Inter regional allocations'!$A:$A,AU$2,'Inter regional allocations'!$C:$C,$E7,'Inter regional allocations'!$B:$B,"gen")</f>
        <v>0</v>
      </c>
      <c r="AV7" s="15">
        <f>SUMIFS('Inter regional allocations'!$D:$D,'Inter regional allocations'!$A:$A,AV$2,'Inter regional allocations'!$C:$C,$E7,'Inter regional allocations'!$B:$B,"gen")</f>
        <v>0</v>
      </c>
      <c r="AW7" s="15">
        <f>SUMIFS('Inter regional allocations'!$D:$D,'Inter regional allocations'!$A:$A,AW$2,'Inter regional allocations'!$C:$C,$E7,'Inter regional allocations'!$B:$B,"gen")</f>
        <v>5.5689668868894298E-4</v>
      </c>
      <c r="AX7" s="15">
        <f>SUMIFS('Inter regional allocations'!$D:$D,'Inter regional allocations'!$A:$A,AX$2,'Inter regional allocations'!$C:$C,$E7,'Inter regional allocations'!$B:$B,"gen")</f>
        <v>0</v>
      </c>
      <c r="AY7" s="15">
        <f>SUMIFS('Inter regional allocations'!$D:$D,'Inter regional allocations'!$A:$A,AY$2,'Inter regional allocations'!$C:$C,$E7,'Inter regional allocations'!$B:$B,"gen")</f>
        <v>0</v>
      </c>
      <c r="AZ7" s="12">
        <f t="shared" ca="1" si="4"/>
        <v>2.0811886643118822E-6</v>
      </c>
      <c r="BA7" s="15">
        <f t="shared" ca="1" si="5"/>
        <v>0</v>
      </c>
      <c r="BB7" s="15">
        <f t="shared" ca="1" si="6"/>
        <v>2.6333808584860543E-7</v>
      </c>
      <c r="BC7" s="15">
        <f t="shared" ca="1" si="7"/>
        <v>8.4660216672145653E-4</v>
      </c>
      <c r="BD7" s="15">
        <f t="shared" ca="1" si="8"/>
        <v>2.1510654001415722E-8</v>
      </c>
      <c r="BE7" s="15">
        <f t="shared" ca="1" si="9"/>
        <v>1.3015834202866072E-8</v>
      </c>
      <c r="BF7" s="15">
        <f t="shared" ca="1" si="10"/>
        <v>1.5258689532649696E-5</v>
      </c>
      <c r="BG7" s="15">
        <f t="shared" ca="1" si="11"/>
        <v>1.8298714230988118E-4</v>
      </c>
      <c r="BH7" s="15">
        <f t="shared" ca="1" si="12"/>
        <v>1.8023081235996033E-4</v>
      </c>
      <c r="BI7" s="15">
        <f t="shared" ca="1" si="13"/>
        <v>0</v>
      </c>
      <c r="BJ7" s="15">
        <f t="shared" ca="1" si="14"/>
        <v>0</v>
      </c>
      <c r="BK7" s="15">
        <f t="shared" ca="1" si="15"/>
        <v>7.3043432738543359E-7</v>
      </c>
      <c r="BL7" s="15">
        <f t="shared" ca="1" si="16"/>
        <v>1.1786137995522294E-5</v>
      </c>
      <c r="BM7" s="15">
        <f t="shared" ca="1" si="17"/>
        <v>1.4759094628192814E-2</v>
      </c>
      <c r="BN7" s="15">
        <f t="shared" ca="1" si="18"/>
        <v>6.0288730006735935E-11</v>
      </c>
      <c r="BO7" s="15">
        <f t="shared" ca="1" si="19"/>
        <v>1.529023956956718E-10</v>
      </c>
      <c r="BP7" s="15">
        <f t="shared" ca="1" si="20"/>
        <v>1.2661044837782279E-3</v>
      </c>
      <c r="BQ7" s="15">
        <f t="shared" ca="1" si="21"/>
        <v>2.0625469558841248E-8</v>
      </c>
      <c r="BR7" s="15">
        <f t="shared" ca="1" si="21"/>
        <v>1.6607404511668601E-3</v>
      </c>
      <c r="BS7" s="15">
        <f t="shared" ca="1" si="22"/>
        <v>3.9718886861672141E-9</v>
      </c>
      <c r="BT7" s="15">
        <f t="shared" ca="1" si="23"/>
        <v>1.2710341374325871E-8</v>
      </c>
      <c r="BU7" s="12">
        <f t="shared" ca="1" si="24"/>
        <v>0</v>
      </c>
      <c r="BV7" s="15">
        <f t="shared" ca="1" si="25"/>
        <v>0</v>
      </c>
      <c r="BW7" s="15">
        <f t="shared" ca="1" si="26"/>
        <v>0</v>
      </c>
      <c r="BX7" s="15">
        <f t="shared" ca="1" si="27"/>
        <v>0</v>
      </c>
      <c r="BY7" s="15">
        <f t="shared" ca="1" si="28"/>
        <v>0</v>
      </c>
      <c r="BZ7" s="15">
        <f t="shared" ca="1" si="29"/>
        <v>0</v>
      </c>
      <c r="CA7" s="15">
        <f t="shared" ca="1" si="30"/>
        <v>0</v>
      </c>
      <c r="CB7" s="15">
        <f t="shared" ca="1" si="31"/>
        <v>0</v>
      </c>
      <c r="CC7" s="15">
        <f t="shared" ca="1" si="32"/>
        <v>0</v>
      </c>
      <c r="CD7" s="15">
        <f t="shared" ca="1" si="33"/>
        <v>0</v>
      </c>
      <c r="CE7" s="15">
        <f t="shared" ca="1" si="34"/>
        <v>0</v>
      </c>
      <c r="CF7" s="15">
        <f t="shared" ca="1" si="35"/>
        <v>0</v>
      </c>
      <c r="CG7" s="15">
        <f t="shared" ca="1" si="36"/>
        <v>0</v>
      </c>
      <c r="CH7" s="15">
        <f t="shared" ca="1" si="37"/>
        <v>0</v>
      </c>
      <c r="CI7" s="15">
        <f t="shared" ca="1" si="38"/>
        <v>0</v>
      </c>
      <c r="CJ7" s="15">
        <f t="shared" ca="1" si="39"/>
        <v>0</v>
      </c>
      <c r="CK7" s="15">
        <f t="shared" ca="1" si="40"/>
        <v>0</v>
      </c>
      <c r="CL7" s="15">
        <f t="shared" ca="1" si="41"/>
        <v>0</v>
      </c>
      <c r="CM7" s="15">
        <f t="shared" ca="1" si="41"/>
        <v>0</v>
      </c>
      <c r="CN7" s="15">
        <f t="shared" ca="1" si="42"/>
        <v>0</v>
      </c>
      <c r="CO7" s="15">
        <f t="shared" ca="1" si="43"/>
        <v>0</v>
      </c>
    </row>
    <row r="8" spans="1:118" x14ac:dyDescent="0.35">
      <c r="A8" s="4" t="str">
        <f t="shared" si="0"/>
        <v>ALPETMK</v>
      </c>
      <c r="B8" s="3" t="str">
        <f t="shared" si="1"/>
        <v>ALPETMK</v>
      </c>
      <c r="C8" s="4" t="s">
        <v>35</v>
      </c>
      <c r="D8" s="4" t="s">
        <v>41</v>
      </c>
      <c r="E8" s="6" t="s">
        <v>27</v>
      </c>
      <c r="F8" s="9">
        <v>285558820.60000002</v>
      </c>
      <c r="G8" s="10">
        <v>0</v>
      </c>
      <c r="H8" s="12">
        <f t="shared" ca="1" si="2"/>
        <v>0.42118636888741351</v>
      </c>
      <c r="I8" s="14">
        <f t="shared" ca="1" si="3"/>
        <v>0</v>
      </c>
      <c r="J8" s="12">
        <f>SUMIFS('Inter regional allocations'!$D:$D,'Inter regional allocations'!$A:$A,J$2,'Inter regional allocations'!$C:$C,$E8,'Inter regional allocations'!$B:$B,"load")</f>
        <v>6.9815563766802998E-5</v>
      </c>
      <c r="K8" s="15">
        <f>SUMIFS('Inter regional allocations'!$D:$D,'Inter regional allocations'!$A:$A,K$2,'Inter regional allocations'!$C:$C,$E8,'Inter regional allocations'!$B:$B,"load")</f>
        <v>0</v>
      </c>
      <c r="L8" s="15">
        <f>SUMIFS('Inter regional allocations'!$D:$D,'Inter regional allocations'!$A:$A,L$2,'Inter regional allocations'!$C:$C,$E8,'Inter regional allocations'!$B:$B,"load")</f>
        <v>8.8339405456400302E-6</v>
      </c>
      <c r="M8" s="15">
        <f>SUMIFS('Inter regional allocations'!$D:$D,'Inter regional allocations'!$A:$A,M$2,'Inter regional allocations'!$C:$C,$E8,'Inter regional allocations'!$B:$B,"load")</f>
        <v>2.84001198783187E-2</v>
      </c>
      <c r="N8" s="15">
        <f>SUMIFS('Inter regional allocations'!$D:$D,'Inter regional allocations'!$A:$A,N$2,'Inter regional allocations'!$C:$C,$E8,'Inter regional allocations'!$B:$B,"load")</f>
        <v>7.2159649043544003E-7</v>
      </c>
      <c r="O8" s="15">
        <f>SUMIFS('Inter regional allocations'!$D:$D,'Inter regional allocations'!$A:$A,O$2,'Inter regional allocations'!$C:$C,$E8,'Inter regional allocations'!$B:$B,"load")</f>
        <v>4.3662922941625001E-7</v>
      </c>
      <c r="P8" s="15">
        <f>SUMIFS('Inter regional allocations'!$D:$D,'Inter regional allocations'!$A:$A,P$2,'Inter regional allocations'!$C:$C,$E8,'Inter regional allocations'!$B:$B,"load")</f>
        <v>5.1186806382917704E-4</v>
      </c>
      <c r="Q8" s="15">
        <f>SUMIFS('Inter regional allocations'!$D:$D,'Inter regional allocations'!$A:$A,Q$2,'Inter regional allocations'!$C:$C,$E8,'Inter regional allocations'!$B:$B,"load")</f>
        <v>6.1384874526330202E-3</v>
      </c>
      <c r="R8" s="15">
        <f>SUMIFS('Inter regional allocations'!$D:$D,'Inter regional allocations'!$A:$A,R$2,'Inter regional allocations'!$C:$C,$E8,'Inter regional allocations'!$B:$B,"load")</f>
        <v>6.0460235964334801E-3</v>
      </c>
      <c r="S8" s="15">
        <f>SUMIFS('Inter regional allocations'!$D:$D,'Inter regional allocations'!$A:$A,S$2,'Inter regional allocations'!$C:$C,$E8,'Inter regional allocations'!$B:$B,"load")</f>
        <v>0</v>
      </c>
      <c r="T8" s="15">
        <f>SUMIFS('Inter regional allocations'!$D:$D,'Inter regional allocations'!$A:$A,T$2,'Inter regional allocations'!$C:$C,$E8,'Inter regional allocations'!$B:$B,"load")</f>
        <v>0</v>
      </c>
      <c r="U8" s="15">
        <f>SUMIFS('Inter regional allocations'!$D:$D,'Inter regional allocations'!$A:$A,U$2,'Inter regional allocations'!$C:$C,$E8,'Inter regional allocations'!$B:$B,"load")</f>
        <v>2.4503153046867401E-5</v>
      </c>
      <c r="V8" s="15">
        <f>SUMIFS('Inter regional allocations'!$D:$D,'Inter regional allocations'!$A:$A,V$2,'Inter regional allocations'!$C:$C,$E8,'Inter regional allocations'!$B:$B,"load")</f>
        <v>3.9537783522513702E-4</v>
      </c>
      <c r="W8" s="15">
        <f>SUMIFS('Inter regional allocations'!$D:$D,'Inter regional allocations'!$A:$A,W$2,'Inter regional allocations'!$C:$C,$E8,'Inter regional allocations'!$B:$B,"load")</f>
        <v>0.49510865104369001</v>
      </c>
      <c r="X8" s="15">
        <f>SUMIFS('Inter regional allocations'!$D:$D,'Inter regional allocations'!$A:$A,X$2,'Inter regional allocations'!$C:$C,$E8,'Inter regional allocations'!$B:$B,"load")</f>
        <v>2.02244599270702E-9</v>
      </c>
      <c r="Y8" s="15">
        <f>SUMIFS('Inter regional allocations'!$D:$D,'Inter regional allocations'!$A:$A,Y$2,'Inter regional allocations'!$C:$C,$E8,'Inter regional allocations'!$B:$B,"load")</f>
        <v>5.1292644150152801E-9</v>
      </c>
      <c r="Z8" s="15">
        <f>SUMIFS('Inter regional allocations'!$D:$D,'Inter regional allocations'!$A:$A,Z$2,'Inter regional allocations'!$C:$C,$E8,'Inter regional allocations'!$B:$B,"load")</f>
        <v>4.2472746386921299E-2</v>
      </c>
      <c r="AA8" s="15">
        <f>SUMIFS('Inter regional allocations'!$D:$D,'Inter regional allocations'!$A:$A,AA$2,'Inter regional allocations'!$C:$C,$E8,'Inter regional allocations'!$B:$B,"load")</f>
        <v>6.9190208936759001E-7</v>
      </c>
      <c r="AB8" s="15">
        <f>SUMIFS('Inter regional allocations'!$D:$D,'Inter regional allocations'!$A:$A,AB$2,'Inter regional allocations'!$C:$C,$E8,'Inter regional allocations'!$B:$B,"load")</f>
        <v>5.5711206224008998E-2</v>
      </c>
      <c r="AC8" s="15">
        <f>SUMIFS('Inter regional allocations'!$D:$D,'Inter regional allocations'!$A:$A,AC$2,'Inter regional allocations'!$C:$C,$E8,'Inter regional allocations'!$B:$B,"load")</f>
        <v>1.3324099472521201E-7</v>
      </c>
      <c r="AD8" s="15">
        <f>SUMIFS('Inter regional allocations'!$D:$D,'Inter regional allocations'!$A:$A,AD$2,'Inter regional allocations'!$C:$C,$E8,'Inter regional allocations'!$B:$B,"load")</f>
        <v>4.2638116569334801E-7</v>
      </c>
      <c r="AE8" s="12">
        <f>SUMIFS('Inter regional allocations'!$D:$D,'Inter regional allocations'!$A:$A,AE$2,'Inter regional allocations'!$C:$C,$E8,'Inter regional allocations'!$B:$B,"gen")</f>
        <v>0</v>
      </c>
      <c r="AF8" s="15">
        <f>SUMIFS('Inter regional allocations'!$D:$D,'Inter regional allocations'!$A:$A,AF$2,'Inter regional allocations'!$C:$C,$E8,'Inter regional allocations'!$B:$B,"gen")</f>
        <v>0</v>
      </c>
      <c r="AG8" s="15">
        <f>SUMIFS('Inter regional allocations'!$D:$D,'Inter regional allocations'!$A:$A,AG$2,'Inter regional allocations'!$C:$C,$E8,'Inter regional allocations'!$B:$B,"gen")</f>
        <v>0</v>
      </c>
      <c r="AH8" s="15">
        <f>SUMIFS('Inter regional allocations'!$D:$D,'Inter regional allocations'!$A:$A,AH$2,'Inter regional allocations'!$C:$C,$E8,'Inter regional allocations'!$B:$B,"gen")</f>
        <v>0</v>
      </c>
      <c r="AI8" s="15">
        <f>SUMIFS('Inter regional allocations'!$D:$D,'Inter regional allocations'!$A:$A,AI$2,'Inter regional allocations'!$C:$C,$E8,'Inter regional allocations'!$B:$B,"gen")</f>
        <v>0</v>
      </c>
      <c r="AJ8" s="15">
        <f>SUMIFS('Inter regional allocations'!$D:$D,'Inter regional allocations'!$A:$A,AJ$2,'Inter regional allocations'!$C:$C,$E8,'Inter regional allocations'!$B:$B,"gen")</f>
        <v>0</v>
      </c>
      <c r="AK8" s="15">
        <f>SUMIFS('Inter regional allocations'!$D:$D,'Inter regional allocations'!$A:$A,AK$2,'Inter regional allocations'!$C:$C,$E8,'Inter regional allocations'!$B:$B,"gen")</f>
        <v>0</v>
      </c>
      <c r="AL8" s="15">
        <f>SUMIFS('Inter regional allocations'!$D:$D,'Inter regional allocations'!$A:$A,AL$2,'Inter regional allocations'!$C:$C,$E8,'Inter regional allocations'!$B:$B,"gen")</f>
        <v>0</v>
      </c>
      <c r="AM8" s="15">
        <f>SUMIFS('Inter regional allocations'!$D:$D,'Inter regional allocations'!$A:$A,AM$2,'Inter regional allocations'!$C:$C,$E8,'Inter regional allocations'!$B:$B,"gen")</f>
        <v>0</v>
      </c>
      <c r="AN8" s="15">
        <f>SUMIFS('Inter regional allocations'!$D:$D,'Inter regional allocations'!$A:$A,AN$2,'Inter regional allocations'!$C:$C,$E8,'Inter regional allocations'!$B:$B,"gen")</f>
        <v>0</v>
      </c>
      <c r="AO8" s="15">
        <f>SUMIFS('Inter regional allocations'!$D:$D,'Inter regional allocations'!$A:$A,AO$2,'Inter regional allocations'!$C:$C,$E8,'Inter regional allocations'!$B:$B,"gen")</f>
        <v>0</v>
      </c>
      <c r="AP8" s="15">
        <f>SUMIFS('Inter regional allocations'!$D:$D,'Inter regional allocations'!$A:$A,AP$2,'Inter regional allocations'!$C:$C,$E8,'Inter regional allocations'!$B:$B,"gen")</f>
        <v>0</v>
      </c>
      <c r="AQ8" s="15">
        <f>SUMIFS('Inter regional allocations'!$D:$D,'Inter regional allocations'!$A:$A,AQ$2,'Inter regional allocations'!$C:$C,$E8,'Inter regional allocations'!$B:$B,"gen")</f>
        <v>0</v>
      </c>
      <c r="AR8" s="15">
        <f>SUMIFS('Inter regional allocations'!$D:$D,'Inter regional allocations'!$A:$A,AR$2,'Inter regional allocations'!$C:$C,$E8,'Inter regional allocations'!$B:$B,"gen")</f>
        <v>0.10908415312889901</v>
      </c>
      <c r="AS8" s="15">
        <f>SUMIFS('Inter regional allocations'!$D:$D,'Inter regional allocations'!$A:$A,AS$2,'Inter regional allocations'!$C:$C,$E8,'Inter regional allocations'!$B:$B,"gen")</f>
        <v>0</v>
      </c>
      <c r="AT8" s="15">
        <f>SUMIFS('Inter regional allocations'!$D:$D,'Inter regional allocations'!$A:$A,AT$2,'Inter regional allocations'!$C:$C,$E8,'Inter regional allocations'!$B:$B,"gen")</f>
        <v>0</v>
      </c>
      <c r="AU8" s="15">
        <f>SUMIFS('Inter regional allocations'!$D:$D,'Inter regional allocations'!$A:$A,AU$2,'Inter regional allocations'!$C:$C,$E8,'Inter regional allocations'!$B:$B,"gen")</f>
        <v>0</v>
      </c>
      <c r="AV8" s="15">
        <f>SUMIFS('Inter regional allocations'!$D:$D,'Inter regional allocations'!$A:$A,AV$2,'Inter regional allocations'!$C:$C,$E8,'Inter regional allocations'!$B:$B,"gen")</f>
        <v>0</v>
      </c>
      <c r="AW8" s="15">
        <f>SUMIFS('Inter regional allocations'!$D:$D,'Inter regional allocations'!$A:$A,AW$2,'Inter regional allocations'!$C:$C,$E8,'Inter regional allocations'!$B:$B,"gen")</f>
        <v>5.5689668868894298E-4</v>
      </c>
      <c r="AX8" s="15">
        <f>SUMIFS('Inter regional allocations'!$D:$D,'Inter regional allocations'!$A:$A,AX$2,'Inter regional allocations'!$C:$C,$E8,'Inter regional allocations'!$B:$B,"gen")</f>
        <v>0</v>
      </c>
      <c r="AY8" s="15">
        <f>SUMIFS('Inter regional allocations'!$D:$D,'Inter regional allocations'!$A:$A,AY$2,'Inter regional allocations'!$C:$C,$E8,'Inter regional allocations'!$B:$B,"gen")</f>
        <v>0</v>
      </c>
      <c r="AZ8" s="12">
        <f t="shared" ca="1" si="4"/>
        <v>2.9405363794767427E-5</v>
      </c>
      <c r="BA8" s="15">
        <f t="shared" ca="1" si="5"/>
        <v>0</v>
      </c>
      <c r="BB8" s="15">
        <f t="shared" ca="1" si="6"/>
        <v>3.7207353413854207E-6</v>
      </c>
      <c r="BC8" s="15">
        <f t="shared" ca="1" si="7"/>
        <v>1.1961743367516306E-2</v>
      </c>
      <c r="BD8" s="15">
        <f t="shared" ca="1" si="8"/>
        <v>3.0392660560840419E-7</v>
      </c>
      <c r="BE8" s="15">
        <f t="shared" ca="1" si="9"/>
        <v>1.8390227968793979E-7</v>
      </c>
      <c r="BF8" s="15">
        <f t="shared" ca="1" si="10"/>
        <v>2.1559185115364187E-4</v>
      </c>
      <c r="BG8" s="15">
        <f t="shared" ca="1" si="11"/>
        <v>2.5854472406354506E-3</v>
      </c>
      <c r="BH8" s="15">
        <f t="shared" ca="1" si="12"/>
        <v>2.5465027247894381E-3</v>
      </c>
      <c r="BI8" s="15">
        <f t="shared" ca="1" si="13"/>
        <v>0</v>
      </c>
      <c r="BJ8" s="15">
        <f t="shared" ca="1" si="14"/>
        <v>0</v>
      </c>
      <c r="BK8" s="15">
        <f t="shared" ca="1" si="15"/>
        <v>1.0320394058102644E-5</v>
      </c>
      <c r="BL8" s="15">
        <f t="shared" ca="1" si="16"/>
        <v>1.6652775475704156E-4</v>
      </c>
      <c r="BM8" s="15">
        <f t="shared" ca="1" si="17"/>
        <v>0.2085330149378373</v>
      </c>
      <c r="BN8" s="15">
        <f t="shared" ca="1" si="18"/>
        <v>8.5182668393917019E-10</v>
      </c>
      <c r="BO8" s="15">
        <f t="shared" ca="1" si="19"/>
        <v>2.1603762540237092E-9</v>
      </c>
      <c r="BP8" s="15">
        <f t="shared" ca="1" si="20"/>
        <v>1.7888941827383393E-2</v>
      </c>
      <c r="BQ8" s="15">
        <f t="shared" ca="1" si="21"/>
        <v>2.914197286463499E-7</v>
      </c>
      <c r="BR8" s="15">
        <f t="shared" ca="1" si="21"/>
        <v>2.3464800655828223E-2</v>
      </c>
      <c r="BS8" s="15">
        <f t="shared" ca="1" si="22"/>
        <v>5.6119290755259059E-8</v>
      </c>
      <c r="BT8" s="15">
        <f t="shared" ca="1" si="23"/>
        <v>1.7958593494036386E-7</v>
      </c>
      <c r="BU8" s="12">
        <f t="shared" ca="1" si="24"/>
        <v>0</v>
      </c>
      <c r="BV8" s="15">
        <f t="shared" ca="1" si="25"/>
        <v>0</v>
      </c>
      <c r="BW8" s="15">
        <f t="shared" ca="1" si="26"/>
        <v>0</v>
      </c>
      <c r="BX8" s="15">
        <f t="shared" ca="1" si="27"/>
        <v>0</v>
      </c>
      <c r="BY8" s="15">
        <f t="shared" ca="1" si="28"/>
        <v>0</v>
      </c>
      <c r="BZ8" s="15">
        <f t="shared" ca="1" si="29"/>
        <v>0</v>
      </c>
      <c r="CA8" s="15">
        <f t="shared" ca="1" si="30"/>
        <v>0</v>
      </c>
      <c r="CB8" s="15">
        <f t="shared" ca="1" si="31"/>
        <v>0</v>
      </c>
      <c r="CC8" s="15">
        <f t="shared" ca="1" si="32"/>
        <v>0</v>
      </c>
      <c r="CD8" s="15">
        <f t="shared" ca="1" si="33"/>
        <v>0</v>
      </c>
      <c r="CE8" s="15">
        <f t="shared" ca="1" si="34"/>
        <v>0</v>
      </c>
      <c r="CF8" s="15">
        <f t="shared" ca="1" si="35"/>
        <v>0</v>
      </c>
      <c r="CG8" s="15">
        <f t="shared" ca="1" si="36"/>
        <v>0</v>
      </c>
      <c r="CH8" s="15">
        <f t="shared" ca="1" si="37"/>
        <v>0</v>
      </c>
      <c r="CI8" s="15">
        <f t="shared" ca="1" si="38"/>
        <v>0</v>
      </c>
      <c r="CJ8" s="15">
        <f t="shared" ca="1" si="39"/>
        <v>0</v>
      </c>
      <c r="CK8" s="15">
        <f t="shared" ca="1" si="40"/>
        <v>0</v>
      </c>
      <c r="CL8" s="15">
        <f t="shared" ca="1" si="41"/>
        <v>0</v>
      </c>
      <c r="CM8" s="15">
        <f t="shared" ca="1" si="41"/>
        <v>0</v>
      </c>
      <c r="CN8" s="15">
        <f t="shared" ca="1" si="42"/>
        <v>0</v>
      </c>
      <c r="CO8" s="15">
        <f t="shared" ca="1" si="43"/>
        <v>0</v>
      </c>
    </row>
    <row r="9" spans="1:118" x14ac:dyDescent="0.35">
      <c r="A9" s="4" t="str">
        <f t="shared" si="0"/>
        <v>ALPETWZ</v>
      </c>
      <c r="B9" s="3" t="str">
        <f t="shared" si="1"/>
        <v>ALPETWZ</v>
      </c>
      <c r="C9" s="4" t="s">
        <v>35</v>
      </c>
      <c r="D9" s="4" t="s">
        <v>42</v>
      </c>
      <c r="E9" s="6" t="s">
        <v>17</v>
      </c>
      <c r="F9" s="9">
        <v>15040286.800000001</v>
      </c>
      <c r="G9" s="10">
        <v>0</v>
      </c>
      <c r="H9" s="12">
        <f t="shared" ca="1" si="2"/>
        <v>3.8287378739577764E-2</v>
      </c>
      <c r="I9" s="14">
        <f t="shared" ca="1" si="3"/>
        <v>0</v>
      </c>
      <c r="J9" s="12">
        <f>SUMIFS('Inter regional allocations'!$D:$D,'Inter regional allocations'!$A:$A,J$2,'Inter regional allocations'!$C:$C,$E9,'Inter regional allocations'!$B:$B,"load")</f>
        <v>4.6096996641216103E-5</v>
      </c>
      <c r="K9" s="15">
        <f>SUMIFS('Inter regional allocations'!$D:$D,'Inter regional allocations'!$A:$A,K$2,'Inter regional allocations'!$C:$C,$E9,'Inter regional allocations'!$B:$B,"load")</f>
        <v>0</v>
      </c>
      <c r="L9" s="15">
        <f>SUMIFS('Inter regional allocations'!$D:$D,'Inter regional allocations'!$A:$A,L$2,'Inter regional allocations'!$C:$C,$E9,'Inter regional allocations'!$B:$B,"load")</f>
        <v>7.6802295922145005E-6</v>
      </c>
      <c r="M9" s="15">
        <f>SUMIFS('Inter regional allocations'!$D:$D,'Inter regional allocations'!$A:$A,M$2,'Inter regional allocations'!$C:$C,$E9,'Inter regional allocations'!$B:$B,"load")</f>
        <v>1.99141390946629E-2</v>
      </c>
      <c r="N9" s="15">
        <f>SUMIFS('Inter regional allocations'!$D:$D,'Inter regional allocations'!$A:$A,N$2,'Inter regional allocations'!$C:$C,$E9,'Inter regional allocations'!$B:$B,"load")</f>
        <v>4.5479088246719201E-7</v>
      </c>
      <c r="O9" s="15">
        <f>SUMIFS('Inter regional allocations'!$D:$D,'Inter regional allocations'!$A:$A,O$2,'Inter regional allocations'!$C:$C,$E9,'Inter regional allocations'!$B:$B,"load")</f>
        <v>2.7977813759469299E-7</v>
      </c>
      <c r="P9" s="15">
        <f>SUMIFS('Inter regional allocations'!$D:$D,'Inter regional allocations'!$A:$A,P$2,'Inter regional allocations'!$C:$C,$E9,'Inter regional allocations'!$B:$B,"load")</f>
        <v>3.4872613638690101E-4</v>
      </c>
      <c r="Q9" s="15">
        <f>SUMIFS('Inter regional allocations'!$D:$D,'Inter regional allocations'!$A:$A,Q$2,'Inter regional allocations'!$C:$C,$E9,'Inter regional allocations'!$B:$B,"load")</f>
        <v>4.2728027471249999E-3</v>
      </c>
      <c r="R9" s="15">
        <f>SUMIFS('Inter regional allocations'!$D:$D,'Inter regional allocations'!$A:$A,R$2,'Inter regional allocations'!$C:$C,$E9,'Inter regional allocations'!$B:$B,"load")</f>
        <v>4.1531443870572596E-3</v>
      </c>
      <c r="S9" s="15">
        <f>SUMIFS('Inter regional allocations'!$D:$D,'Inter regional allocations'!$A:$A,S$2,'Inter regional allocations'!$C:$C,$E9,'Inter regional allocations'!$B:$B,"load")</f>
        <v>0</v>
      </c>
      <c r="T9" s="15">
        <f>SUMIFS('Inter regional allocations'!$D:$D,'Inter regional allocations'!$A:$A,T$2,'Inter regional allocations'!$C:$C,$E9,'Inter regional allocations'!$B:$B,"load")</f>
        <v>0</v>
      </c>
      <c r="U9" s="15">
        <f>SUMIFS('Inter regional allocations'!$D:$D,'Inter regional allocations'!$A:$A,U$2,'Inter regional allocations'!$C:$C,$E9,'Inter regional allocations'!$B:$B,"load")</f>
        <v>4.0184049636779101E-23</v>
      </c>
      <c r="V9" s="15">
        <f>SUMIFS('Inter regional allocations'!$D:$D,'Inter regional allocations'!$A:$A,V$2,'Inter regional allocations'!$C:$C,$E9,'Inter regional allocations'!$B:$B,"load")</f>
        <v>2.9315157047323502E-4</v>
      </c>
      <c r="W9" s="15">
        <f>SUMIFS('Inter regional allocations'!$D:$D,'Inter regional allocations'!$A:$A,W$2,'Inter regional allocations'!$C:$C,$E9,'Inter regional allocations'!$B:$B,"load")</f>
        <v>0</v>
      </c>
      <c r="X9" s="15">
        <f>SUMIFS('Inter regional allocations'!$D:$D,'Inter regional allocations'!$A:$A,X$2,'Inter regional allocations'!$C:$C,$E9,'Inter regional allocations'!$B:$B,"load")</f>
        <v>1.9229110500238499E-9</v>
      </c>
      <c r="Y9" s="15">
        <f>SUMIFS('Inter regional allocations'!$D:$D,'Inter regional allocations'!$A:$A,Y$2,'Inter regional allocations'!$C:$C,$E9,'Inter regional allocations'!$B:$B,"load")</f>
        <v>4.8812806281965101E-9</v>
      </c>
      <c r="Z9" s="15">
        <f>SUMIFS('Inter regional allocations'!$D:$D,'Inter regional allocations'!$A:$A,Z$2,'Inter regional allocations'!$C:$C,$E9,'Inter regional allocations'!$B:$B,"load")</f>
        <v>0</v>
      </c>
      <c r="AA9" s="15">
        <f>SUMIFS('Inter regional allocations'!$D:$D,'Inter regional allocations'!$A:$A,AA$2,'Inter regional allocations'!$C:$C,$E9,'Inter regional allocations'!$B:$B,"load")</f>
        <v>0</v>
      </c>
      <c r="AB9" s="15">
        <f>SUMIFS('Inter regional allocations'!$D:$D,'Inter regional allocations'!$A:$A,AB$2,'Inter regional allocations'!$C:$C,$E9,'Inter regional allocations'!$B:$B,"load")</f>
        <v>0</v>
      </c>
      <c r="AC9" s="15">
        <f>SUMIFS('Inter regional allocations'!$D:$D,'Inter regional allocations'!$A:$A,AC$2,'Inter regional allocations'!$C:$C,$E9,'Inter regional allocations'!$B:$B,"load")</f>
        <v>9.5801783565453699E-8</v>
      </c>
      <c r="AD9" s="15">
        <f>SUMIFS('Inter regional allocations'!$D:$D,'Inter regional allocations'!$A:$A,AD$2,'Inter regional allocations'!$C:$C,$E9,'Inter regional allocations'!$B:$B,"load")</f>
        <v>3.7231365646043399E-7</v>
      </c>
      <c r="AE9" s="12">
        <f>SUMIFS('Inter regional allocations'!$D:$D,'Inter regional allocations'!$A:$A,AE$2,'Inter regional allocations'!$C:$C,$E9,'Inter regional allocations'!$B:$B,"gen")</f>
        <v>5.5991818946212399E-3</v>
      </c>
      <c r="AF9" s="15">
        <f>SUMIFS('Inter regional allocations'!$D:$D,'Inter regional allocations'!$A:$A,AF$2,'Inter regional allocations'!$C:$C,$E9,'Inter regional allocations'!$B:$B,"gen")</f>
        <v>0.37745244657555799</v>
      </c>
      <c r="AG9" s="15">
        <f>SUMIFS('Inter regional allocations'!$D:$D,'Inter regional allocations'!$A:$A,AG$2,'Inter regional allocations'!$C:$C,$E9,'Inter regional allocations'!$B:$B,"gen")</f>
        <v>2.5889055291422401E-2</v>
      </c>
      <c r="AH9" s="15">
        <f>SUMIFS('Inter regional allocations'!$D:$D,'Inter regional allocations'!$A:$A,AH$2,'Inter regional allocations'!$C:$C,$E9,'Inter regional allocations'!$B:$B,"gen")</f>
        <v>0.37791346667947001</v>
      </c>
      <c r="AI9" s="15">
        <f>SUMIFS('Inter regional allocations'!$D:$D,'Inter regional allocations'!$A:$A,AI$2,'Inter regional allocations'!$C:$C,$E9,'Inter regional allocations'!$B:$B,"gen")</f>
        <v>5.1640610857002701E-2</v>
      </c>
      <c r="AJ9" s="15">
        <f>SUMIFS('Inter regional allocations'!$D:$D,'Inter regional allocations'!$A:$A,AJ$2,'Inter regional allocations'!$C:$C,$E9,'Inter regional allocations'!$B:$B,"gen")</f>
        <v>2.7840388941072301E-2</v>
      </c>
      <c r="AK9" s="15">
        <f>SUMIFS('Inter regional allocations'!$D:$D,'Inter regional allocations'!$A:$A,AK$2,'Inter regional allocations'!$C:$C,$E9,'Inter regional allocations'!$B:$B,"gen")</f>
        <v>5.2766298040808103E-2</v>
      </c>
      <c r="AL9" s="15">
        <f>SUMIFS('Inter regional allocations'!$D:$D,'Inter regional allocations'!$A:$A,AL$2,'Inter regional allocations'!$C:$C,$E9,'Inter regional allocations'!$B:$B,"gen")</f>
        <v>2.3050093266087E-2</v>
      </c>
      <c r="AM9" s="15">
        <f>SUMIFS('Inter regional allocations'!$D:$D,'Inter regional allocations'!$A:$A,AM$2,'Inter regional allocations'!$C:$C,$E9,'Inter regional allocations'!$B:$B,"gen")</f>
        <v>0.31150114377079502</v>
      </c>
      <c r="AN9" s="15">
        <f>SUMIFS('Inter regional allocations'!$D:$D,'Inter regional allocations'!$A:$A,AN$2,'Inter regional allocations'!$C:$C,$E9,'Inter regional allocations'!$B:$B,"gen")</f>
        <v>5.2216221933290799E-2</v>
      </c>
      <c r="AO9" s="15">
        <f>SUMIFS('Inter regional allocations'!$D:$D,'Inter regional allocations'!$A:$A,AO$2,'Inter regional allocations'!$C:$C,$E9,'Inter regional allocations'!$B:$B,"gen")</f>
        <v>5.2244482639036999E-2</v>
      </c>
      <c r="AP9" s="15">
        <f>SUMIFS('Inter regional allocations'!$D:$D,'Inter regional allocations'!$A:$A,AP$2,'Inter regional allocations'!$C:$C,$E9,'Inter regional allocations'!$B:$B,"gen")</f>
        <v>0.29164703621407001</v>
      </c>
      <c r="AQ9" s="15">
        <f>SUMIFS('Inter regional allocations'!$D:$D,'Inter regional allocations'!$A:$A,AQ$2,'Inter regional allocations'!$C:$C,$E9,'Inter regional allocations'!$B:$B,"gen")</f>
        <v>8.0896499764558597E-3</v>
      </c>
      <c r="AR9" s="15">
        <f>SUMIFS('Inter regional allocations'!$D:$D,'Inter regional allocations'!$A:$A,AR$2,'Inter regional allocations'!$C:$C,$E9,'Inter regional allocations'!$B:$B,"gen")</f>
        <v>0.29630432372172999</v>
      </c>
      <c r="AS9" s="15">
        <f>SUMIFS('Inter regional allocations'!$D:$D,'Inter regional allocations'!$A:$A,AS$2,'Inter regional allocations'!$C:$C,$E9,'Inter regional allocations'!$B:$B,"gen")</f>
        <v>5.2259448512113303E-2</v>
      </c>
      <c r="AT9" s="15">
        <f>SUMIFS('Inter regional allocations'!$D:$D,'Inter regional allocations'!$A:$A,AT$2,'Inter regional allocations'!$C:$C,$E9,'Inter regional allocations'!$B:$B,"gen")</f>
        <v>5.2491781386399199E-2</v>
      </c>
      <c r="AU9" s="15">
        <f>SUMIFS('Inter regional allocations'!$D:$D,'Inter regional allocations'!$A:$A,AU$2,'Inter regional allocations'!$C:$C,$E9,'Inter regional allocations'!$B:$B,"gen")</f>
        <v>0.37898952665951102</v>
      </c>
      <c r="AV9" s="15">
        <f>SUMIFS('Inter regional allocations'!$D:$D,'Inter regional allocations'!$A:$A,AV$2,'Inter regional allocations'!$C:$C,$E9,'Inter regional allocations'!$B:$B,"gen")</f>
        <v>0.33538598852040302</v>
      </c>
      <c r="AW9" s="15">
        <f>SUMIFS('Inter regional allocations'!$D:$D,'Inter regional allocations'!$A:$A,AW$2,'Inter regional allocations'!$C:$C,$E9,'Inter regional allocations'!$B:$B,"gen")</f>
        <v>0.38066313837745003</v>
      </c>
      <c r="AX9" s="15">
        <f>SUMIFS('Inter regional allocations'!$D:$D,'Inter regional allocations'!$A:$A,AX$2,'Inter regional allocations'!$C:$C,$E9,'Inter regional allocations'!$B:$B,"gen")</f>
        <v>4.3161266604298497E-2</v>
      </c>
      <c r="AY9" s="15">
        <f>SUMIFS('Inter regional allocations'!$D:$D,'Inter regional allocations'!$A:$A,AY$2,'Inter regional allocations'!$C:$C,$E9,'Inter regional allocations'!$B:$B,"gen")</f>
        <v>2.95075625126201E-2</v>
      </c>
      <c r="AZ9" s="12">
        <f t="shared" ca="1" si="4"/>
        <v>1.7649331691592849E-6</v>
      </c>
      <c r="BA9" s="15">
        <f t="shared" ca="1" si="5"/>
        <v>0</v>
      </c>
      <c r="BB9" s="15">
        <f t="shared" ca="1" si="6"/>
        <v>2.9405585920402947E-7</v>
      </c>
      <c r="BC9" s="15">
        <f t="shared" ca="1" si="7"/>
        <v>7.6246018578999067E-4</v>
      </c>
      <c r="BD9" s="15">
        <f t="shared" ca="1" si="8"/>
        <v>1.7412750764328179E-8</v>
      </c>
      <c r="BE9" s="15">
        <f t="shared" ca="1" si="9"/>
        <v>1.0711971517141711E-8</v>
      </c>
      <c r="BF9" s="15">
        <f t="shared" ca="1" si="10"/>
        <v>1.3351809660234929E-5</v>
      </c>
      <c r="BG9" s="15">
        <f t="shared" ca="1" si="11"/>
        <v>1.6359441705868319E-4</v>
      </c>
      <c r="BH9" s="15">
        <f t="shared" ca="1" si="12"/>
        <v>1.5901301210741284E-4</v>
      </c>
      <c r="BI9" s="15">
        <f t="shared" ca="1" si="13"/>
        <v>0</v>
      </c>
      <c r="BJ9" s="15">
        <f t="shared" ca="1" si="14"/>
        <v>0</v>
      </c>
      <c r="BK9" s="15">
        <f t="shared" ca="1" si="15"/>
        <v>1.5385419277333537E-24</v>
      </c>
      <c r="BL9" s="15">
        <f t="shared" ca="1" si="16"/>
        <v>1.1224005206810772E-5</v>
      </c>
      <c r="BM9" s="15">
        <f t="shared" ca="1" si="17"/>
        <v>0</v>
      </c>
      <c r="BN9" s="15">
        <f t="shared" ca="1" si="18"/>
        <v>7.3623223654782311E-11</v>
      </c>
      <c r="BO9" s="15">
        <f t="shared" ca="1" si="19"/>
        <v>1.8689144014592385E-10</v>
      </c>
      <c r="BP9" s="15">
        <f t="shared" ca="1" si="20"/>
        <v>0</v>
      </c>
      <c r="BQ9" s="15">
        <f t="shared" ca="1" si="21"/>
        <v>0</v>
      </c>
      <c r="BR9" s="15">
        <f t="shared" ca="1" si="21"/>
        <v>0</v>
      </c>
      <c r="BS9" s="15">
        <f t="shared" ca="1" si="22"/>
        <v>3.6679991712975825E-9</v>
      </c>
      <c r="BT9" s="15">
        <f t="shared" ca="1" si="23"/>
        <v>1.4254913974817679E-8</v>
      </c>
      <c r="BU9" s="12">
        <f t="shared" ca="1" si="24"/>
        <v>0</v>
      </c>
      <c r="BV9" s="15">
        <f t="shared" ca="1" si="25"/>
        <v>0</v>
      </c>
      <c r="BW9" s="15">
        <f t="shared" ca="1" si="26"/>
        <v>0</v>
      </c>
      <c r="BX9" s="15">
        <f t="shared" ca="1" si="27"/>
        <v>0</v>
      </c>
      <c r="BY9" s="15">
        <f t="shared" ca="1" si="28"/>
        <v>0</v>
      </c>
      <c r="BZ9" s="15">
        <f t="shared" ca="1" si="29"/>
        <v>0</v>
      </c>
      <c r="CA9" s="15">
        <f t="shared" ca="1" si="30"/>
        <v>0</v>
      </c>
      <c r="CB9" s="15">
        <f t="shared" ca="1" si="31"/>
        <v>0</v>
      </c>
      <c r="CC9" s="15">
        <f t="shared" ca="1" si="32"/>
        <v>0</v>
      </c>
      <c r="CD9" s="15">
        <f t="shared" ca="1" si="33"/>
        <v>0</v>
      </c>
      <c r="CE9" s="15">
        <f t="shared" ca="1" si="34"/>
        <v>0</v>
      </c>
      <c r="CF9" s="15">
        <f t="shared" ca="1" si="35"/>
        <v>0</v>
      </c>
      <c r="CG9" s="15">
        <f t="shared" ca="1" si="36"/>
        <v>0</v>
      </c>
      <c r="CH9" s="15">
        <f t="shared" ca="1" si="37"/>
        <v>0</v>
      </c>
      <c r="CI9" s="15">
        <f t="shared" ca="1" si="38"/>
        <v>0</v>
      </c>
      <c r="CJ9" s="15">
        <f t="shared" ca="1" si="39"/>
        <v>0</v>
      </c>
      <c r="CK9" s="15">
        <f t="shared" ca="1" si="40"/>
        <v>0</v>
      </c>
      <c r="CL9" s="15">
        <f t="shared" ca="1" si="41"/>
        <v>0</v>
      </c>
      <c r="CM9" s="15">
        <f t="shared" ca="1" si="41"/>
        <v>0</v>
      </c>
      <c r="CN9" s="15">
        <f t="shared" ca="1" si="42"/>
        <v>0</v>
      </c>
      <c r="CO9" s="15">
        <f t="shared" ca="1" si="43"/>
        <v>0</v>
      </c>
    </row>
    <row r="10" spans="1:118" x14ac:dyDescent="0.35">
      <c r="A10" s="4" t="str">
        <f t="shared" si="0"/>
        <v>SOU2MAT</v>
      </c>
      <c r="B10" s="3" t="str">
        <f t="shared" si="1"/>
        <v>SOU2MAT</v>
      </c>
      <c r="C10" s="4" t="s">
        <v>43</v>
      </c>
      <c r="D10" s="4" t="s">
        <v>44</v>
      </c>
      <c r="E10" s="6" t="s">
        <v>14</v>
      </c>
      <c r="F10" s="9">
        <v>562390.80000000005</v>
      </c>
      <c r="G10" s="10">
        <v>105975724.2</v>
      </c>
      <c r="H10" s="12">
        <f t="shared" ca="1" si="2"/>
        <v>3.0514563611434186E-4</v>
      </c>
      <c r="I10" s="14">
        <f t="shared" ca="1" si="3"/>
        <v>5.5337449531307023E-2</v>
      </c>
      <c r="J10" s="12">
        <f>SUMIFS('Inter regional allocations'!$D:$D,'Inter regional allocations'!$A:$A,J$2,'Inter regional allocations'!$C:$C,$E10,'Inter regional allocations'!$B:$B,"load")</f>
        <v>0.46811243142612402</v>
      </c>
      <c r="K10" s="15">
        <f>SUMIFS('Inter regional allocations'!$D:$D,'Inter regional allocations'!$A:$A,K$2,'Inter regional allocations'!$C:$C,$E10,'Inter regional allocations'!$B:$B,"load")</f>
        <v>0</v>
      </c>
      <c r="L10" s="15">
        <f>SUMIFS('Inter regional allocations'!$D:$D,'Inter regional allocations'!$A:$A,L$2,'Inter regional allocations'!$C:$C,$E10,'Inter regional allocations'!$B:$B,"load")</f>
        <v>2.28187764518207E-5</v>
      </c>
      <c r="M10" s="15">
        <f>SUMIFS('Inter regional allocations'!$D:$D,'Inter regional allocations'!$A:$A,M$2,'Inter regional allocations'!$C:$C,$E10,'Inter regional allocations'!$B:$B,"load")</f>
        <v>1.3536987229248901E-3</v>
      </c>
      <c r="N10" s="15">
        <f>SUMIFS('Inter regional allocations'!$D:$D,'Inter regional allocations'!$A:$A,N$2,'Inter regional allocations'!$C:$C,$E10,'Inter regional allocations'!$B:$B,"load")</f>
        <v>6.1156023072311197E-7</v>
      </c>
      <c r="O10" s="15">
        <f>SUMIFS('Inter regional allocations'!$D:$D,'Inter regional allocations'!$A:$A,O$2,'Inter regional allocations'!$C:$C,$E10,'Inter regional allocations'!$B:$B,"load")</f>
        <v>1.5059932505542401E-7</v>
      </c>
      <c r="P10" s="15">
        <f>SUMIFS('Inter regional allocations'!$D:$D,'Inter regional allocations'!$A:$A,P$2,'Inter regional allocations'!$C:$C,$E10,'Inter regional allocations'!$B:$B,"load")</f>
        <v>4.5066284763092398E-3</v>
      </c>
      <c r="Q10" s="15">
        <f>SUMIFS('Inter regional allocations'!$D:$D,'Inter regional allocations'!$A:$A,Q$2,'Inter regional allocations'!$C:$C,$E10,'Inter regional allocations'!$B:$B,"load")</f>
        <v>4.5139093875624101E-4</v>
      </c>
      <c r="R10" s="15">
        <f>SUMIFS('Inter regional allocations'!$D:$D,'Inter regional allocations'!$A:$A,R$2,'Inter regional allocations'!$C:$C,$E10,'Inter regional allocations'!$B:$B,"load")</f>
        <v>4.1658619871102597E-3</v>
      </c>
      <c r="S10" s="15">
        <f>SUMIFS('Inter regional allocations'!$D:$D,'Inter regional allocations'!$A:$A,S$2,'Inter regional allocations'!$C:$C,$E10,'Inter regional allocations'!$B:$B,"load")</f>
        <v>6.3539749872886098E-16</v>
      </c>
      <c r="T10" s="15">
        <f>SUMIFS('Inter regional allocations'!$D:$D,'Inter regional allocations'!$A:$A,T$2,'Inter regional allocations'!$C:$C,$E10,'Inter regional allocations'!$B:$B,"load")</f>
        <v>1.01710441902477E-15</v>
      </c>
      <c r="U10" s="15">
        <f>SUMIFS('Inter regional allocations'!$D:$D,'Inter regional allocations'!$A:$A,U$2,'Inter regional allocations'!$C:$C,$E10,'Inter regional allocations'!$B:$B,"load")</f>
        <v>3.31417083397015E-22</v>
      </c>
      <c r="V10" s="15">
        <f>SUMIFS('Inter regional allocations'!$D:$D,'Inter regional allocations'!$A:$A,V$2,'Inter regional allocations'!$C:$C,$E10,'Inter regional allocations'!$B:$B,"load")</f>
        <v>4.8876331091613603E-5</v>
      </c>
      <c r="W10" s="15">
        <f>SUMIFS('Inter regional allocations'!$D:$D,'Inter regional allocations'!$A:$A,W$2,'Inter regional allocations'!$C:$C,$E10,'Inter regional allocations'!$B:$B,"load")</f>
        <v>0</v>
      </c>
      <c r="X10" s="15">
        <f>SUMIFS('Inter regional allocations'!$D:$D,'Inter regional allocations'!$A:$A,X$2,'Inter regional allocations'!$C:$C,$E10,'Inter regional allocations'!$B:$B,"load")</f>
        <v>1.8203934440295701E-8</v>
      </c>
      <c r="Y10" s="15">
        <f>SUMIFS('Inter regional allocations'!$D:$D,'Inter regional allocations'!$A:$A,Y$2,'Inter regional allocations'!$C:$C,$E10,'Inter regional allocations'!$B:$B,"load")</f>
        <v>4.4119499595659102E-8</v>
      </c>
      <c r="Z10" s="15">
        <f>SUMIFS('Inter regional allocations'!$D:$D,'Inter regional allocations'!$A:$A,Z$2,'Inter regional allocations'!$C:$C,$E10,'Inter regional allocations'!$B:$B,"load")</f>
        <v>2.9997560211449702E-22</v>
      </c>
      <c r="AA10" s="15">
        <f>SUMIFS('Inter regional allocations'!$D:$D,'Inter regional allocations'!$A:$A,AA$2,'Inter regional allocations'!$C:$C,$E10,'Inter regional allocations'!$B:$B,"load")</f>
        <v>0</v>
      </c>
      <c r="AB10" s="15">
        <f>SUMIFS('Inter regional allocations'!$D:$D,'Inter regional allocations'!$A:$A,AB$2,'Inter regional allocations'!$C:$C,$E10,'Inter regional allocations'!$B:$B,"load")</f>
        <v>0</v>
      </c>
      <c r="AC10" s="15">
        <f>SUMIFS('Inter regional allocations'!$D:$D,'Inter regional allocations'!$A:$A,AC$2,'Inter regional allocations'!$C:$C,$E10,'Inter regional allocations'!$B:$B,"load")</f>
        <v>3.2515838695512001E-8</v>
      </c>
      <c r="AD10" s="15">
        <f>SUMIFS('Inter regional allocations'!$D:$D,'Inter regional allocations'!$A:$A,AD$2,'Inter regional allocations'!$C:$C,$E10,'Inter regional allocations'!$B:$B,"load")</f>
        <v>5.75034660850716E-7</v>
      </c>
      <c r="AE10" s="12">
        <f>SUMIFS('Inter regional allocations'!$D:$D,'Inter regional allocations'!$A:$A,AE$2,'Inter regional allocations'!$C:$C,$E10,'Inter regional allocations'!$B:$B,"gen")</f>
        <v>0.460005782286807</v>
      </c>
      <c r="AF10" s="15">
        <f>SUMIFS('Inter regional allocations'!$D:$D,'Inter regional allocations'!$A:$A,AF$2,'Inter regional allocations'!$C:$C,$E10,'Inter regional allocations'!$B:$B,"gen")</f>
        <v>2.6191068415749798E-4</v>
      </c>
      <c r="AG10" s="15">
        <f>SUMIFS('Inter regional allocations'!$D:$D,'Inter regional allocations'!$A:$A,AG$2,'Inter regional allocations'!$C:$C,$E10,'Inter regional allocations'!$B:$B,"gen")</f>
        <v>1.4762126953716799E-3</v>
      </c>
      <c r="AH10" s="15">
        <f>SUMIFS('Inter regional allocations'!$D:$D,'Inter regional allocations'!$A:$A,AH$2,'Inter regional allocations'!$C:$C,$E10,'Inter regional allocations'!$B:$B,"gen")</f>
        <v>2.6279892877119901E-4</v>
      </c>
      <c r="AI10" s="15">
        <f>SUMIFS('Inter regional allocations'!$D:$D,'Inter regional allocations'!$A:$A,AI$2,'Inter regional allocations'!$C:$C,$E10,'Inter regional allocations'!$B:$B,"gen")</f>
        <v>2.9424065800545099E-3</v>
      </c>
      <c r="AJ10" s="15">
        <f>SUMIFS('Inter regional allocations'!$D:$D,'Inter regional allocations'!$A:$A,AJ$2,'Inter regional allocations'!$C:$C,$E10,'Inter regional allocations'!$B:$B,"gen")</f>
        <v>1.5382171467492099E-3</v>
      </c>
      <c r="AK10" s="15">
        <f>SUMIFS('Inter regional allocations'!$D:$D,'Inter regional allocations'!$A:$A,AK$2,'Inter regional allocations'!$C:$C,$E10,'Inter regional allocations'!$B:$B,"gen")</f>
        <v>3.1846943574744099E-3</v>
      </c>
      <c r="AL10" s="15">
        <f>SUMIFS('Inter regional allocations'!$D:$D,'Inter regional allocations'!$A:$A,AL$2,'Inter regional allocations'!$C:$C,$E10,'Inter regional allocations'!$B:$B,"gen")</f>
        <v>6.6041058362398803E-5</v>
      </c>
      <c r="AM10" s="15">
        <f>SUMIFS('Inter regional allocations'!$D:$D,'Inter regional allocations'!$A:$A,AM$2,'Inter regional allocations'!$C:$C,$E10,'Inter regional allocations'!$B:$B,"gen")</f>
        <v>1.10380164706348E-3</v>
      </c>
      <c r="AN10" s="15">
        <f>SUMIFS('Inter regional allocations'!$D:$D,'Inter regional allocations'!$A:$A,AN$2,'Inter regional allocations'!$C:$C,$E10,'Inter regional allocations'!$B:$B,"gen")</f>
        <v>3.1468856851424101E-3</v>
      </c>
      <c r="AO10" s="15">
        <f>SUMIFS('Inter regional allocations'!$D:$D,'Inter regional allocations'!$A:$A,AO$2,'Inter regional allocations'!$C:$C,$E10,'Inter regional allocations'!$B:$B,"gen")</f>
        <v>3.1431230273690201E-3</v>
      </c>
      <c r="AP10" s="15">
        <f>SUMIFS('Inter regional allocations'!$D:$D,'Inter regional allocations'!$A:$A,AP$2,'Inter regional allocations'!$C:$C,$E10,'Inter regional allocations'!$B:$B,"gen")</f>
        <v>1.8747601613827101E-4</v>
      </c>
      <c r="AQ10" s="15">
        <f>SUMIFS('Inter regional allocations'!$D:$D,'Inter regional allocations'!$A:$A,AQ$2,'Inter regional allocations'!$C:$C,$E10,'Inter regional allocations'!$B:$B,"gen")</f>
        <v>2.2991457992384801E-5</v>
      </c>
      <c r="AR10" s="15">
        <f>SUMIFS('Inter regional allocations'!$D:$D,'Inter regional allocations'!$A:$A,AR$2,'Inter regional allocations'!$C:$C,$E10,'Inter regional allocations'!$B:$B,"gen")</f>
        <v>2.20269829159773E-4</v>
      </c>
      <c r="AS10" s="15">
        <f>SUMIFS('Inter regional allocations'!$D:$D,'Inter regional allocations'!$A:$A,AS$2,'Inter regional allocations'!$C:$C,$E10,'Inter regional allocations'!$B:$B,"gen")</f>
        <v>3.1494961868175201E-3</v>
      </c>
      <c r="AT10" s="15">
        <f>SUMIFS('Inter regional allocations'!$D:$D,'Inter regional allocations'!$A:$A,AT$2,'Inter regional allocations'!$C:$C,$E10,'Inter regional allocations'!$B:$B,"gen")</f>
        <v>3.1525108600564101E-3</v>
      </c>
      <c r="AU10" s="15">
        <f>SUMIFS('Inter regional allocations'!$D:$D,'Inter regional allocations'!$A:$A,AU$2,'Inter regional allocations'!$C:$C,$E10,'Inter regional allocations'!$B:$B,"gen")</f>
        <v>2.62484375676836E-4</v>
      </c>
      <c r="AV10" s="15">
        <f>SUMIFS('Inter regional allocations'!$D:$D,'Inter regional allocations'!$A:$A,AV$2,'Inter regional allocations'!$C:$C,$E10,'Inter regional allocations'!$B:$B,"gen")</f>
        <v>2.3313354640708099E-4</v>
      </c>
      <c r="AW10" s="15">
        <f>SUMIFS('Inter regional allocations'!$D:$D,'Inter regional allocations'!$A:$A,AW$2,'Inter regional allocations'!$C:$C,$E10,'Inter regional allocations'!$B:$B,"gen")</f>
        <v>2.6380122287391201E-4</v>
      </c>
      <c r="AX10" s="15">
        <f>SUMIFS('Inter regional allocations'!$D:$D,'Inter regional allocations'!$A:$A,AX$2,'Inter regional allocations'!$C:$C,$E10,'Inter regional allocations'!$B:$B,"gen")</f>
        <v>2.2502752195024799E-3</v>
      </c>
      <c r="AY10" s="15">
        <f>SUMIFS('Inter regional allocations'!$D:$D,'Inter regional allocations'!$A:$A,AY$2,'Inter regional allocations'!$C:$C,$E10,'Inter regional allocations'!$B:$B,"gen")</f>
        <v>1.74108769256648E-3</v>
      </c>
      <c r="AZ10" s="12">
        <f t="shared" ca="1" si="4"/>
        <v>1.4284246566055584E-4</v>
      </c>
      <c r="BA10" s="15">
        <f t="shared" ca="1" si="5"/>
        <v>0</v>
      </c>
      <c r="BB10" s="15">
        <f t="shared" ca="1" si="6"/>
        <v>6.9630500557417918E-9</v>
      </c>
      <c r="BC10" s="15">
        <f t="shared" ca="1" si="7"/>
        <v>4.1307525791408777E-7</v>
      </c>
      <c r="BD10" s="15">
        <f t="shared" ca="1" si="8"/>
        <v>1.8661493562623769E-10</v>
      </c>
      <c r="BE10" s="15">
        <f t="shared" ca="1" si="9"/>
        <v>4.5954726842427905E-11</v>
      </c>
      <c r="BF10" s="15">
        <f t="shared" ca="1" si="10"/>
        <v>1.3751780131343902E-6</v>
      </c>
      <c r="BG10" s="15">
        <f t="shared" ca="1" si="11"/>
        <v>1.3773997514302308E-7</v>
      </c>
      <c r="BH10" s="15">
        <f t="shared" ca="1" si="12"/>
        <v>1.2711946060213163E-6</v>
      </c>
      <c r="BI10" s="15">
        <f t="shared" ca="1" si="13"/>
        <v>1.9388877393508E-19</v>
      </c>
      <c r="BJ10" s="15">
        <f t="shared" ca="1" si="14"/>
        <v>3.1036497493802154E-19</v>
      </c>
      <c r="BK10" s="15">
        <f t="shared" ca="1" si="15"/>
        <v>1.0113047673234202E-25</v>
      </c>
      <c r="BL10" s="15">
        <f t="shared" ca="1" si="16"/>
        <v>1.4914399141885617E-8</v>
      </c>
      <c r="BM10" s="15">
        <f t="shared" ca="1" si="17"/>
        <v>0</v>
      </c>
      <c r="BN10" s="15">
        <f t="shared" ca="1" si="18"/>
        <v>5.554851154567807E-12</v>
      </c>
      <c r="BO10" s="15">
        <f t="shared" ca="1" si="19"/>
        <v>1.3462872769163845E-11</v>
      </c>
      <c r="BP10" s="15">
        <f t="shared" ca="1" si="20"/>
        <v>9.1536245926010906E-26</v>
      </c>
      <c r="BQ10" s="15">
        <f t="shared" ca="1" si="21"/>
        <v>0</v>
      </c>
      <c r="BR10" s="15">
        <f t="shared" ca="1" si="21"/>
        <v>0</v>
      </c>
      <c r="BS10" s="15">
        <f t="shared" ca="1" si="22"/>
        <v>9.9220662825333417E-12</v>
      </c>
      <c r="BT10" s="15">
        <f t="shared" ca="1" si="23"/>
        <v>1.7546931737308656E-10</v>
      </c>
      <c r="BU10" s="12">
        <f t="shared" ca="1" si="24"/>
        <v>2.5455546761405587E-2</v>
      </c>
      <c r="BV10" s="30">
        <f t="shared" ca="1" si="25"/>
        <v>1.4493469266275638E-5</v>
      </c>
      <c r="BW10" s="15">
        <f t="shared" ca="1" si="26"/>
        <v>8.168984552760504E-5</v>
      </c>
      <c r="BX10" s="15">
        <f t="shared" ca="1" si="27"/>
        <v>1.4542622457757774E-5</v>
      </c>
      <c r="BY10" s="15">
        <f t="shared" ca="1" si="28"/>
        <v>1.6282527562435213E-4</v>
      </c>
      <c r="BZ10" s="15">
        <f t="shared" ca="1" si="29"/>
        <v>8.5121013726425487E-5</v>
      </c>
      <c r="CA10" s="15">
        <f t="shared" ca="1" si="30"/>
        <v>1.7623286327937842E-4</v>
      </c>
      <c r="CB10" s="15">
        <f t="shared" ca="1" si="31"/>
        <v>3.6545437341233453E-6</v>
      </c>
      <c r="CC10" s="15">
        <f t="shared" ca="1" si="32"/>
        <v>6.1081567936948887E-5</v>
      </c>
      <c r="CD10" s="15">
        <f t="shared" ca="1" si="33"/>
        <v>1.7414062778236064E-4</v>
      </c>
      <c r="CE10" s="15">
        <f t="shared" ca="1" si="34"/>
        <v>1.7393241189772208E-4</v>
      </c>
      <c r="CF10" s="15">
        <f t="shared" ca="1" si="35"/>
        <v>1.0374444581382074E-5</v>
      </c>
      <c r="CG10" s="15">
        <f t="shared" ca="1" si="36"/>
        <v>1.2722886463047595E-6</v>
      </c>
      <c r="CH10" s="15">
        <f t="shared" ca="1" si="37"/>
        <v>1.2189170554398559E-5</v>
      </c>
      <c r="CI10" s="15">
        <f t="shared" ca="1" si="38"/>
        <v>1.7428508628705843E-4</v>
      </c>
      <c r="CJ10" s="15">
        <f t="shared" ca="1" si="39"/>
        <v>1.744519106152689E-4</v>
      </c>
      <c r="CK10" s="15">
        <f t="shared" ca="1" si="40"/>
        <v>1.4525215891773545E-5</v>
      </c>
      <c r="CL10" s="15">
        <f t="shared" ca="1" si="41"/>
        <v>1.2901015858356468E-5</v>
      </c>
      <c r="CM10" s="15">
        <f t="shared" ca="1" si="41"/>
        <v>1.4598086857082182E-5</v>
      </c>
      <c r="CN10" s="15">
        <f t="shared" ca="1" si="42"/>
        <v>1.2452449139076932E-4</v>
      </c>
      <c r="CO10" s="15">
        <f t="shared" ca="1" si="43"/>
        <v>9.6347352316977382E-5</v>
      </c>
    </row>
    <row r="11" spans="1:118" x14ac:dyDescent="0.35">
      <c r="A11" s="4" t="str">
        <f t="shared" ref="A11:A43" si="44">C11&amp;D11</f>
        <v>BUELORO</v>
      </c>
      <c r="B11" s="3" t="str">
        <f t="shared" si="1"/>
        <v>BUELORO</v>
      </c>
      <c r="C11" s="4" t="s">
        <v>45</v>
      </c>
      <c r="D11" s="4" t="s">
        <v>46</v>
      </c>
      <c r="E11" s="6" t="s">
        <v>25</v>
      </c>
      <c r="F11" s="9">
        <v>40608182.600000001</v>
      </c>
      <c r="G11" s="10">
        <v>3110.2</v>
      </c>
      <c r="H11" s="12">
        <f t="shared" ca="1" si="2"/>
        <v>8.1976441353332638E-2</v>
      </c>
      <c r="I11" s="14">
        <f t="shared" ca="1" si="3"/>
        <v>2.7720828655944846E-5</v>
      </c>
      <c r="J11" s="12">
        <f>SUMIFS('Inter regional allocations'!$D:$D,'Inter regional allocations'!$A:$A,J$2,'Inter regional allocations'!$C:$C,$E11,'Inter regional allocations'!$B:$B,"load")</f>
        <v>4.1797775249434899E-5</v>
      </c>
      <c r="K11" s="15">
        <f>SUMIFS('Inter regional allocations'!$D:$D,'Inter regional allocations'!$A:$A,K$2,'Inter regional allocations'!$C:$C,$E11,'Inter regional allocations'!$B:$B,"load")</f>
        <v>0</v>
      </c>
      <c r="L11" s="15">
        <f>SUMIFS('Inter regional allocations'!$D:$D,'Inter regional allocations'!$A:$A,L$2,'Inter regional allocations'!$C:$C,$E11,'Inter regional allocations'!$B:$B,"load")</f>
        <v>7.1130189931879499E-6</v>
      </c>
      <c r="M11" s="15">
        <f>SUMIFS('Inter regional allocations'!$D:$D,'Inter regional allocations'!$A:$A,M$2,'Inter regional allocations'!$C:$C,$E11,'Inter regional allocations'!$B:$B,"load")</f>
        <v>2.0820298402802698E-2</v>
      </c>
      <c r="N11" s="15">
        <f>SUMIFS('Inter regional allocations'!$D:$D,'Inter regional allocations'!$A:$A,N$2,'Inter regional allocations'!$C:$C,$E11,'Inter regional allocations'!$B:$B,"load")</f>
        <v>5.7872974302054305E-7</v>
      </c>
      <c r="O11" s="15">
        <f>SUMIFS('Inter regional allocations'!$D:$D,'Inter regional allocations'!$A:$A,O$2,'Inter regional allocations'!$C:$C,$E11,'Inter regional allocations'!$B:$B,"load")</f>
        <v>3.3172550481076301E-7</v>
      </c>
      <c r="P11" s="15">
        <f>SUMIFS('Inter regional allocations'!$D:$D,'Inter regional allocations'!$A:$A,P$2,'Inter regional allocations'!$C:$C,$E11,'Inter regional allocations'!$B:$B,"load")</f>
        <v>3.2586292707348E-4</v>
      </c>
      <c r="Q11" s="15">
        <f>SUMIFS('Inter regional allocations'!$D:$D,'Inter regional allocations'!$A:$A,Q$2,'Inter regional allocations'!$C:$C,$E11,'Inter regional allocations'!$B:$B,"load")</f>
        <v>4.6077492358769599E-3</v>
      </c>
      <c r="R11" s="15">
        <f>SUMIFS('Inter regional allocations'!$D:$D,'Inter regional allocations'!$A:$A,R$2,'Inter regional allocations'!$C:$C,$E11,'Inter regional allocations'!$B:$B,"load")</f>
        <v>3.92611859836451E-3</v>
      </c>
      <c r="S11" s="15">
        <f>SUMIFS('Inter regional allocations'!$D:$D,'Inter regional allocations'!$A:$A,S$2,'Inter regional allocations'!$C:$C,$E11,'Inter regional allocations'!$B:$B,"load")</f>
        <v>0</v>
      </c>
      <c r="T11" s="15">
        <f>SUMIFS('Inter regional allocations'!$D:$D,'Inter regional allocations'!$A:$A,T$2,'Inter regional allocations'!$C:$C,$E11,'Inter regional allocations'!$B:$B,"load")</f>
        <v>0</v>
      </c>
      <c r="U11" s="15">
        <f>SUMIFS('Inter regional allocations'!$D:$D,'Inter regional allocations'!$A:$A,U$2,'Inter regional allocations'!$C:$C,$E11,'Inter regional allocations'!$B:$B,"load")</f>
        <v>0.47250682450435599</v>
      </c>
      <c r="V11" s="15">
        <f>SUMIFS('Inter regional allocations'!$D:$D,'Inter regional allocations'!$A:$A,V$2,'Inter regional allocations'!$C:$C,$E11,'Inter regional allocations'!$B:$B,"load")</f>
        <v>3.31687160084214E-4</v>
      </c>
      <c r="W11" s="15">
        <f>SUMIFS('Inter regional allocations'!$D:$D,'Inter regional allocations'!$A:$A,W$2,'Inter regional allocations'!$C:$C,$E11,'Inter regional allocations'!$B:$B,"load")</f>
        <v>0</v>
      </c>
      <c r="X11" s="15">
        <f>SUMIFS('Inter regional allocations'!$D:$D,'Inter regional allocations'!$A:$A,X$2,'Inter regional allocations'!$C:$C,$E11,'Inter regional allocations'!$B:$B,"load")</f>
        <v>1.5430886368838599E-9</v>
      </c>
      <c r="Y11" s="15">
        <f>SUMIFS('Inter regional allocations'!$D:$D,'Inter regional allocations'!$A:$A,Y$2,'Inter regional allocations'!$C:$C,$E11,'Inter regional allocations'!$B:$B,"load")</f>
        <v>3.9143077602663702E-9</v>
      </c>
      <c r="Z11" s="15">
        <f>SUMIFS('Inter regional allocations'!$D:$D,'Inter regional allocations'!$A:$A,Z$2,'Inter regional allocations'!$C:$C,$E11,'Inter regional allocations'!$B:$B,"load")</f>
        <v>3.4902396713454298E-2</v>
      </c>
      <c r="AA11" s="15">
        <f>SUMIFS('Inter regional allocations'!$D:$D,'Inter regional allocations'!$A:$A,AA$2,'Inter regional allocations'!$C:$C,$E11,'Inter regional allocations'!$B:$B,"load")</f>
        <v>2.7810441328387199E-3</v>
      </c>
      <c r="AB11" s="15">
        <f>SUMIFS('Inter regional allocations'!$D:$D,'Inter regional allocations'!$A:$A,AB$2,'Inter regional allocations'!$C:$C,$E11,'Inter regional allocations'!$B:$B,"load")</f>
        <v>0</v>
      </c>
      <c r="AC11" s="15">
        <f>SUMIFS('Inter regional allocations'!$D:$D,'Inter regional allocations'!$A:$A,AC$2,'Inter regional allocations'!$C:$C,$E11,'Inter regional allocations'!$B:$B,"load")</f>
        <v>9.5799010195892906E-8</v>
      </c>
      <c r="AD11" s="15">
        <f>SUMIFS('Inter regional allocations'!$D:$D,'Inter regional allocations'!$A:$A,AD$2,'Inter regional allocations'!$C:$C,$E11,'Inter regional allocations'!$B:$B,"load")</f>
        <v>3.2328130700350502E-7</v>
      </c>
      <c r="AE11" s="12">
        <f>SUMIFS('Inter regional allocations'!$D:$D,'Inter regional allocations'!$A:$A,AE$2,'Inter regional allocations'!$C:$C,$E11,'Inter regional allocations'!$B:$B,"gen")</f>
        <v>0</v>
      </c>
      <c r="AF11" s="15">
        <f>SUMIFS('Inter regional allocations'!$D:$D,'Inter regional allocations'!$A:$A,AF$2,'Inter regional allocations'!$C:$C,$E11,'Inter regional allocations'!$B:$B,"gen")</f>
        <v>0</v>
      </c>
      <c r="AG11" s="15">
        <f>SUMIFS('Inter regional allocations'!$D:$D,'Inter regional allocations'!$A:$A,AG$2,'Inter regional allocations'!$C:$C,$E11,'Inter regional allocations'!$B:$B,"gen")</f>
        <v>0</v>
      </c>
      <c r="AH11" s="15">
        <f>SUMIFS('Inter regional allocations'!$D:$D,'Inter regional allocations'!$A:$A,AH$2,'Inter regional allocations'!$C:$C,$E11,'Inter regional allocations'!$B:$B,"gen")</f>
        <v>0</v>
      </c>
      <c r="AI11" s="15">
        <f>SUMIFS('Inter regional allocations'!$D:$D,'Inter regional allocations'!$A:$A,AI$2,'Inter regional allocations'!$C:$C,$E11,'Inter regional allocations'!$B:$B,"gen")</f>
        <v>0</v>
      </c>
      <c r="AJ11" s="15">
        <f>SUMIFS('Inter regional allocations'!$D:$D,'Inter regional allocations'!$A:$A,AJ$2,'Inter regional allocations'!$C:$C,$E11,'Inter regional allocations'!$B:$B,"gen")</f>
        <v>0</v>
      </c>
      <c r="AK11" s="15">
        <f>SUMIFS('Inter regional allocations'!$D:$D,'Inter regional allocations'!$A:$A,AK$2,'Inter regional allocations'!$C:$C,$E11,'Inter regional allocations'!$B:$B,"gen")</f>
        <v>0</v>
      </c>
      <c r="AL11" s="15">
        <f>SUMIFS('Inter regional allocations'!$D:$D,'Inter regional allocations'!$A:$A,AL$2,'Inter regional allocations'!$C:$C,$E11,'Inter regional allocations'!$B:$B,"gen")</f>
        <v>0</v>
      </c>
      <c r="AM11" s="15">
        <f>SUMIFS('Inter regional allocations'!$D:$D,'Inter regional allocations'!$A:$A,AM$2,'Inter regional allocations'!$C:$C,$E11,'Inter regional allocations'!$B:$B,"gen")</f>
        <v>0</v>
      </c>
      <c r="AN11" s="15">
        <f>SUMIFS('Inter regional allocations'!$D:$D,'Inter regional allocations'!$A:$A,AN$2,'Inter regional allocations'!$C:$C,$E11,'Inter regional allocations'!$B:$B,"gen")</f>
        <v>0</v>
      </c>
      <c r="AO11" s="15">
        <f>SUMIFS('Inter regional allocations'!$D:$D,'Inter regional allocations'!$A:$A,AO$2,'Inter regional allocations'!$C:$C,$E11,'Inter regional allocations'!$B:$B,"gen")</f>
        <v>0</v>
      </c>
      <c r="AP11" s="15">
        <f>SUMIFS('Inter regional allocations'!$D:$D,'Inter regional allocations'!$A:$A,AP$2,'Inter regional allocations'!$C:$C,$E11,'Inter regional allocations'!$B:$B,"gen")</f>
        <v>0.12276584051740499</v>
      </c>
      <c r="AQ11" s="15">
        <f>SUMIFS('Inter regional allocations'!$D:$D,'Inter regional allocations'!$A:$A,AQ$2,'Inter regional allocations'!$C:$C,$E11,'Inter regional allocations'!$B:$B,"gen")</f>
        <v>0</v>
      </c>
      <c r="AR11" s="15">
        <f>SUMIFS('Inter regional allocations'!$D:$D,'Inter regional allocations'!$A:$A,AR$2,'Inter regional allocations'!$C:$C,$E11,'Inter regional allocations'!$B:$B,"gen")</f>
        <v>1.19927410007297E-5</v>
      </c>
      <c r="AS11" s="15">
        <f>SUMIFS('Inter regional allocations'!$D:$D,'Inter regional allocations'!$A:$A,AS$2,'Inter regional allocations'!$C:$C,$E11,'Inter regional allocations'!$B:$B,"gen")</f>
        <v>0</v>
      </c>
      <c r="AT11" s="15">
        <f>SUMIFS('Inter regional allocations'!$D:$D,'Inter regional allocations'!$A:$A,AT$2,'Inter regional allocations'!$C:$C,$E11,'Inter regional allocations'!$B:$B,"gen")</f>
        <v>0</v>
      </c>
      <c r="AU11" s="15">
        <f>SUMIFS('Inter regional allocations'!$D:$D,'Inter regional allocations'!$A:$A,AU$2,'Inter regional allocations'!$C:$C,$E11,'Inter regional allocations'!$B:$B,"gen")</f>
        <v>1.7571512432993501E-5</v>
      </c>
      <c r="AV11" s="15">
        <f>SUMIFS('Inter regional allocations'!$D:$D,'Inter regional allocations'!$A:$A,AV$2,'Inter regional allocations'!$C:$C,$E11,'Inter regional allocations'!$B:$B,"gen")</f>
        <v>5.9739059407704802E-4</v>
      </c>
      <c r="AW11" s="15">
        <f>SUMIFS('Inter regional allocations'!$D:$D,'Inter regional allocations'!$A:$A,AW$2,'Inter regional allocations'!$C:$C,$E11,'Inter regional allocations'!$B:$B,"gen")</f>
        <v>9.5867277521230401E-11</v>
      </c>
      <c r="AX11" s="15">
        <f>SUMIFS('Inter regional allocations'!$D:$D,'Inter regional allocations'!$A:$A,AX$2,'Inter regional allocations'!$C:$C,$E11,'Inter regional allocations'!$B:$B,"gen")</f>
        <v>0</v>
      </c>
      <c r="AY11" s="15">
        <f>SUMIFS('Inter regional allocations'!$D:$D,'Inter regional allocations'!$A:$A,AY$2,'Inter regional allocations'!$C:$C,$E11,'Inter regional allocations'!$B:$B,"gen")</f>
        <v>0</v>
      </c>
      <c r="AZ11" s="12">
        <f t="shared" ca="1" si="4"/>
        <v>3.4264328714350783E-6</v>
      </c>
      <c r="BA11" s="15">
        <f t="shared" ca="1" si="5"/>
        <v>0</v>
      </c>
      <c r="BB11" s="15">
        <f t="shared" ca="1" si="6"/>
        <v>5.8309998434021313E-7</v>
      </c>
      <c r="BC11" s="15">
        <f t="shared" ca="1" si="7"/>
        <v>1.7067739709762406E-3</v>
      </c>
      <c r="BD11" s="15">
        <f t="shared" ca="1" si="8"/>
        <v>4.7442204838152814E-8</v>
      </c>
      <c r="BE11" s="15">
        <f t="shared" ca="1" si="9"/>
        <v>2.7193676390524177E-8</v>
      </c>
      <c r="BF11" s="15">
        <f t="shared" ca="1" si="10"/>
        <v>2.6713083130464443E-5</v>
      </c>
      <c r="BG11" s="15">
        <f t="shared" ca="1" si="11"/>
        <v>3.7772688500573086E-4</v>
      </c>
      <c r="BH11" s="15">
        <f t="shared" ca="1" si="12"/>
        <v>3.2184923102505681E-4</v>
      </c>
      <c r="BI11" s="15">
        <f t="shared" ca="1" si="13"/>
        <v>0</v>
      </c>
      <c r="BJ11" s="15">
        <f t="shared" ca="1" si="14"/>
        <v>0</v>
      </c>
      <c r="BK11" s="15">
        <f t="shared" ca="1" si="15"/>
        <v>3.8734427988030777E-2</v>
      </c>
      <c r="BL11" s="15">
        <f t="shared" ca="1" si="16"/>
        <v>2.7190533026297022E-5</v>
      </c>
      <c r="BM11" s="15">
        <f t="shared" ca="1" si="17"/>
        <v>0</v>
      </c>
      <c r="BN11" s="15">
        <f t="shared" ca="1" si="18"/>
        <v>1.2649691514450373E-10</v>
      </c>
      <c r="BO11" s="15">
        <f t="shared" ca="1" si="19"/>
        <v>3.2088102054837094E-10</v>
      </c>
      <c r="BP11" s="15">
        <f t="shared" ca="1" si="20"/>
        <v>2.8611742772712361E-3</v>
      </c>
      <c r="BQ11" s="15">
        <f t="shared" ca="1" si="21"/>
        <v>2.2798010125668316E-4</v>
      </c>
      <c r="BR11" s="15">
        <f t="shared" ca="1" si="21"/>
        <v>0</v>
      </c>
      <c r="BS11" s="15">
        <f t="shared" ca="1" si="22"/>
        <v>7.8532619410309295E-9</v>
      </c>
      <c r="BT11" s="15">
        <f t="shared" ca="1" si="23"/>
        <v>2.6501451104201551E-8</v>
      </c>
      <c r="BU11" s="12">
        <f t="shared" ca="1" si="24"/>
        <v>0</v>
      </c>
      <c r="BV11" s="15">
        <f t="shared" ca="1" si="25"/>
        <v>0</v>
      </c>
      <c r="BW11" s="15">
        <f t="shared" ca="1" si="26"/>
        <v>0</v>
      </c>
      <c r="BX11" s="15">
        <f t="shared" ca="1" si="27"/>
        <v>0</v>
      </c>
      <c r="BY11" s="15">
        <f t="shared" ca="1" si="28"/>
        <v>0</v>
      </c>
      <c r="BZ11" s="15">
        <f t="shared" ca="1" si="29"/>
        <v>0</v>
      </c>
      <c r="CA11" s="15">
        <f t="shared" ca="1" si="30"/>
        <v>0</v>
      </c>
      <c r="CB11" s="15">
        <f t="shared" ca="1" si="31"/>
        <v>0</v>
      </c>
      <c r="CC11" s="15">
        <f t="shared" ca="1" si="32"/>
        <v>0</v>
      </c>
      <c r="CD11" s="15">
        <f t="shared" ca="1" si="33"/>
        <v>0</v>
      </c>
      <c r="CE11" s="15">
        <f t="shared" ca="1" si="34"/>
        <v>0</v>
      </c>
      <c r="CF11" s="15">
        <f t="shared" ca="1" si="35"/>
        <v>3.4031708297860354E-6</v>
      </c>
      <c r="CG11" s="15">
        <f t="shared" ca="1" si="36"/>
        <v>0</v>
      </c>
      <c r="CH11" s="15">
        <f t="shared" ca="1" si="37"/>
        <v>3.3244871839635256E-10</v>
      </c>
      <c r="CI11" s="15">
        <f t="shared" ca="1" si="38"/>
        <v>0</v>
      </c>
      <c r="CJ11" s="15">
        <f t="shared" ca="1" si="39"/>
        <v>0</v>
      </c>
      <c r="CK11" s="15">
        <f t="shared" ca="1" si="40"/>
        <v>4.8709688538081739E-10</v>
      </c>
      <c r="CL11" s="15">
        <f t="shared" ca="1" si="41"/>
        <v>1.6560162299082949E-8</v>
      </c>
      <c r="CM11" s="15">
        <f t="shared" ca="1" si="41"/>
        <v>2.657520373877941E-15</v>
      </c>
      <c r="CN11" s="15">
        <f t="shared" ca="1" si="42"/>
        <v>0</v>
      </c>
      <c r="CO11" s="15">
        <f t="shared" ca="1" si="43"/>
        <v>0</v>
      </c>
    </row>
    <row r="12" spans="1:118" x14ac:dyDescent="0.35">
      <c r="A12" s="4" t="str">
        <f t="shared" si="44"/>
        <v>CHBPWPW</v>
      </c>
      <c r="B12" s="3" t="str">
        <f t="shared" si="1"/>
        <v>CHBPWPW</v>
      </c>
      <c r="C12" s="4" t="s">
        <v>47</v>
      </c>
      <c r="D12" s="4" t="s">
        <v>48</v>
      </c>
      <c r="E12" s="6" t="s">
        <v>16</v>
      </c>
      <c r="F12" s="9">
        <v>117522930.40000001</v>
      </c>
      <c r="G12" s="10">
        <v>0</v>
      </c>
      <c r="H12" s="12">
        <f t="shared" ca="1" si="2"/>
        <v>7.3485789908145777E-2</v>
      </c>
      <c r="I12" s="14">
        <f t="shared" ca="1" si="3"/>
        <v>0</v>
      </c>
      <c r="J12" s="12">
        <f>SUMIFS('Inter regional allocations'!$D:$D,'Inter regional allocations'!$A:$A,J$2,'Inter regional allocations'!$C:$C,$E12,'Inter regional allocations'!$B:$B,"load")</f>
        <v>1.1385573989981101E-3</v>
      </c>
      <c r="K12" s="15">
        <f>SUMIFS('Inter regional allocations'!$D:$D,'Inter regional allocations'!$A:$A,K$2,'Inter regional allocations'!$C:$C,$E12,'Inter regional allocations'!$B:$B,"load")</f>
        <v>0</v>
      </c>
      <c r="L12" s="15">
        <f>SUMIFS('Inter regional allocations'!$D:$D,'Inter regional allocations'!$A:$A,L$2,'Inter regional allocations'!$C:$C,$E12,'Inter regional allocations'!$B:$B,"load")</f>
        <v>0.45305786552826199</v>
      </c>
      <c r="M12" s="15">
        <f>SUMIFS('Inter regional allocations'!$D:$D,'Inter regional allocations'!$A:$A,M$2,'Inter regional allocations'!$C:$C,$E12,'Inter regional allocations'!$B:$B,"load")</f>
        <v>5.3361210681607202E-3</v>
      </c>
      <c r="N12" s="15">
        <f>SUMIFS('Inter regional allocations'!$D:$D,'Inter regional allocations'!$A:$A,N$2,'Inter regional allocations'!$C:$C,$E12,'Inter regional allocations'!$B:$B,"load")</f>
        <v>6.0042150900311796E-6</v>
      </c>
      <c r="O12" s="15">
        <f>SUMIFS('Inter regional allocations'!$D:$D,'Inter regional allocations'!$A:$A,O$2,'Inter regional allocations'!$C:$C,$E12,'Inter regional allocations'!$B:$B,"load")</f>
        <v>2.7233172990082099E-6</v>
      </c>
      <c r="P12" s="15">
        <f>SUMIFS('Inter regional allocations'!$D:$D,'Inter regional allocations'!$A:$A,P$2,'Inter regional allocations'!$C:$C,$E12,'Inter regional allocations'!$B:$B,"load")</f>
        <v>1.9822352146502902E-2</v>
      </c>
      <c r="Q12" s="15">
        <f>SUMIFS('Inter regional allocations'!$D:$D,'Inter regional allocations'!$A:$A,Q$2,'Inter regional allocations'!$C:$C,$E12,'Inter regional allocations'!$B:$B,"load")</f>
        <v>1.66085280909516E-3</v>
      </c>
      <c r="R12" s="15">
        <f>SUMIFS('Inter regional allocations'!$D:$D,'Inter regional allocations'!$A:$A,R$2,'Inter regional allocations'!$C:$C,$E12,'Inter regional allocations'!$B:$B,"load")</f>
        <v>1.7283317886433201E-2</v>
      </c>
      <c r="S12" s="15">
        <f>SUMIFS('Inter regional allocations'!$D:$D,'Inter regional allocations'!$A:$A,S$2,'Inter regional allocations'!$C:$C,$E12,'Inter regional allocations'!$B:$B,"load")</f>
        <v>2.9224221322752801E-8</v>
      </c>
      <c r="T12" s="15">
        <f>SUMIFS('Inter regional allocations'!$D:$D,'Inter regional allocations'!$A:$A,T$2,'Inter regional allocations'!$C:$C,$E12,'Inter regional allocations'!$B:$B,"load")</f>
        <v>4.4458133979997002E-8</v>
      </c>
      <c r="U12" s="15">
        <f>SUMIFS('Inter regional allocations'!$D:$D,'Inter regional allocations'!$A:$A,U$2,'Inter regional allocations'!$C:$C,$E12,'Inter regional allocations'!$B:$B,"load")</f>
        <v>0</v>
      </c>
      <c r="V12" s="15">
        <f>SUMIFS('Inter regional allocations'!$D:$D,'Inter regional allocations'!$A:$A,V$2,'Inter regional allocations'!$C:$C,$E12,'Inter regional allocations'!$B:$B,"load")</f>
        <v>1.1001904076848201E-4</v>
      </c>
      <c r="W12" s="15">
        <f>SUMIFS('Inter regional allocations'!$D:$D,'Inter regional allocations'!$A:$A,W$2,'Inter regional allocations'!$C:$C,$E12,'Inter regional allocations'!$B:$B,"load")</f>
        <v>0</v>
      </c>
      <c r="X12" s="15">
        <f>SUMIFS('Inter regional allocations'!$D:$D,'Inter regional allocations'!$A:$A,X$2,'Inter regional allocations'!$C:$C,$E12,'Inter regional allocations'!$B:$B,"load")</f>
        <v>1.7846832836697601E-5</v>
      </c>
      <c r="Y12" s="15">
        <f>SUMIFS('Inter regional allocations'!$D:$D,'Inter regional allocations'!$A:$A,Y$2,'Inter regional allocations'!$C:$C,$E12,'Inter regional allocations'!$B:$B,"load")</f>
        <v>4.43935764990297E-5</v>
      </c>
      <c r="Z12" s="15">
        <f>SUMIFS('Inter regional allocations'!$D:$D,'Inter regional allocations'!$A:$A,Z$2,'Inter regional allocations'!$C:$C,$E12,'Inter regional allocations'!$B:$B,"load")</f>
        <v>1.58021951946364E-21</v>
      </c>
      <c r="AA12" s="15">
        <f>SUMIFS('Inter regional allocations'!$D:$D,'Inter regional allocations'!$A:$A,AA$2,'Inter regional allocations'!$C:$C,$E12,'Inter regional allocations'!$B:$B,"load")</f>
        <v>4.6013277676031301E-23</v>
      </c>
      <c r="AB12" s="15">
        <f>SUMIFS('Inter regional allocations'!$D:$D,'Inter regional allocations'!$A:$A,AB$2,'Inter regional allocations'!$C:$C,$E12,'Inter regional allocations'!$B:$B,"load")</f>
        <v>0</v>
      </c>
      <c r="AC12" s="15">
        <f>SUMIFS('Inter regional allocations'!$D:$D,'Inter regional allocations'!$A:$A,AC$2,'Inter regional allocations'!$C:$C,$E12,'Inter regional allocations'!$B:$B,"load")</f>
        <v>7.0296427167791699E-3</v>
      </c>
      <c r="AD12" s="15">
        <f>SUMIFS('Inter regional allocations'!$D:$D,'Inter regional allocations'!$A:$A,AD$2,'Inter regional allocations'!$C:$C,$E12,'Inter regional allocations'!$B:$B,"load")</f>
        <v>2.71070364180304E-3</v>
      </c>
      <c r="AE12" s="12">
        <f>SUMIFS('Inter regional allocations'!$D:$D,'Inter regional allocations'!$A:$A,AE$2,'Inter regional allocations'!$C:$C,$E12,'Inter regional allocations'!$B:$B,"gen")</f>
        <v>2.2567654210155401E-5</v>
      </c>
      <c r="AF12" s="15">
        <f>SUMIFS('Inter regional allocations'!$D:$D,'Inter regional allocations'!$A:$A,AF$2,'Inter regional allocations'!$C:$C,$E12,'Inter regional allocations'!$B:$B,"gen")</f>
        <v>4.3052185510658803E-5</v>
      </c>
      <c r="AG12" s="15">
        <f>SUMIFS('Inter regional allocations'!$D:$D,'Inter regional allocations'!$A:$A,AG$2,'Inter regional allocations'!$C:$C,$E12,'Inter regional allocations'!$B:$B,"gen")</f>
        <v>0.27091123705434</v>
      </c>
      <c r="AH12" s="15">
        <f>SUMIFS('Inter regional allocations'!$D:$D,'Inter regional allocations'!$A:$A,AH$2,'Inter regional allocations'!$C:$C,$E12,'Inter regional allocations'!$B:$B,"gen")</f>
        <v>4.3194824834807003E-5</v>
      </c>
      <c r="AI12" s="15">
        <f>SUMIFS('Inter regional allocations'!$D:$D,'Inter regional allocations'!$A:$A,AI$2,'Inter regional allocations'!$C:$C,$E12,'Inter regional allocations'!$B:$B,"gen")</f>
        <v>2.5258948038254402E-4</v>
      </c>
      <c r="AJ12" s="15">
        <f>SUMIFS('Inter regional allocations'!$D:$D,'Inter regional allocations'!$A:$A,AJ$2,'Inter regional allocations'!$C:$C,$E12,'Inter regional allocations'!$B:$B,"gen")</f>
        <v>1.1289552949481E-4</v>
      </c>
      <c r="AK12" s="15">
        <f>SUMIFS('Inter regional allocations'!$D:$D,'Inter regional allocations'!$A:$A,AK$2,'Inter regional allocations'!$C:$C,$E12,'Inter regional allocations'!$B:$B,"gen")</f>
        <v>2.7624597407444903E-4</v>
      </c>
      <c r="AL12" s="15">
        <f>SUMIFS('Inter regional allocations'!$D:$D,'Inter regional allocations'!$A:$A,AL$2,'Inter regional allocations'!$C:$C,$E12,'Inter regional allocations'!$B:$B,"gen")</f>
        <v>1.2442140445881E-5</v>
      </c>
      <c r="AM12" s="15">
        <f>SUMIFS('Inter regional allocations'!$D:$D,'Inter regional allocations'!$A:$A,AM$2,'Inter regional allocations'!$C:$C,$E12,'Inter regional allocations'!$B:$B,"gen")</f>
        <v>1.4129579769985999E-4</v>
      </c>
      <c r="AN12" s="15">
        <f>SUMIFS('Inter regional allocations'!$D:$D,'Inter regional allocations'!$A:$A,AN$2,'Inter regional allocations'!$C:$C,$E12,'Inter regional allocations'!$B:$B,"gen")</f>
        <v>2.7403165423320298E-4</v>
      </c>
      <c r="AO12" s="15">
        <f>SUMIFS('Inter regional allocations'!$D:$D,'Inter regional allocations'!$A:$A,AO$2,'Inter regional allocations'!$C:$C,$E12,'Inter regional allocations'!$B:$B,"gen")</f>
        <v>2.7828514462433602E-4</v>
      </c>
      <c r="AP12" s="15">
        <f>SUMIFS('Inter regional allocations'!$D:$D,'Inter regional allocations'!$A:$A,AP$2,'Inter regional allocations'!$C:$C,$E12,'Inter regional allocations'!$B:$B,"gen")</f>
        <v>3.14142853406561E-5</v>
      </c>
      <c r="AQ12" s="15">
        <f>SUMIFS('Inter regional allocations'!$D:$D,'Inter regional allocations'!$A:$A,AQ$2,'Inter regional allocations'!$C:$C,$E12,'Inter regional allocations'!$B:$B,"gen")</f>
        <v>8.9632215055175905E-7</v>
      </c>
      <c r="AR12" s="15">
        <f>SUMIFS('Inter regional allocations'!$D:$D,'Inter regional allocations'!$A:$A,AR$2,'Inter regional allocations'!$C:$C,$E12,'Inter regional allocations'!$B:$B,"gen")</f>
        <v>3.03149137412335E-5</v>
      </c>
      <c r="AS12" s="15">
        <f>SUMIFS('Inter regional allocations'!$D:$D,'Inter regional allocations'!$A:$A,AS$2,'Inter regional allocations'!$C:$C,$E12,'Inter regional allocations'!$B:$B,"gen")</f>
        <v>2.7421462728992199E-4</v>
      </c>
      <c r="AT12" s="15">
        <f>SUMIFS('Inter regional allocations'!$D:$D,'Inter regional allocations'!$A:$A,AT$2,'Inter regional allocations'!$C:$C,$E12,'Inter regional allocations'!$B:$B,"gen")</f>
        <v>3.29137257378898E-4</v>
      </c>
      <c r="AU12" s="15">
        <f>SUMIFS('Inter regional allocations'!$D:$D,'Inter regional allocations'!$A:$A,AU$2,'Inter regional allocations'!$C:$C,$E12,'Inter regional allocations'!$B:$B,"gen")</f>
        <v>4.3143827413089097E-5</v>
      </c>
      <c r="AV12" s="15">
        <f>SUMIFS('Inter regional allocations'!$D:$D,'Inter regional allocations'!$A:$A,AV$2,'Inter regional allocations'!$C:$C,$E12,'Inter regional allocations'!$B:$B,"gen")</f>
        <v>3.8781051155275999E-5</v>
      </c>
      <c r="AW12" s="15">
        <f>SUMIFS('Inter regional allocations'!$D:$D,'Inter regional allocations'!$A:$A,AW$2,'Inter regional allocations'!$C:$C,$E12,'Inter regional allocations'!$B:$B,"gen")</f>
        <v>4.3245860087026302E-5</v>
      </c>
      <c r="AX12" s="15">
        <f>SUMIFS('Inter regional allocations'!$D:$D,'Inter regional allocations'!$A:$A,AX$2,'Inter regional allocations'!$C:$C,$E12,'Inter regional allocations'!$B:$B,"gen")</f>
        <v>9.0757984290245897E-3</v>
      </c>
      <c r="AY12" s="15">
        <f>SUMIFS('Inter regional allocations'!$D:$D,'Inter regional allocations'!$A:$A,AY$2,'Inter regional allocations'!$C:$C,$E12,'Inter regional allocations'!$B:$B,"gen")</f>
        <v>9.4969518130842302E-3</v>
      </c>
      <c r="AZ12" s="12">
        <f t="shared" ca="1" si="4"/>
        <v>8.3667789821140019E-5</v>
      </c>
      <c r="BA12" s="15">
        <f t="shared" ca="1" si="5"/>
        <v>0</v>
      </c>
      <c r="BB12" s="15">
        <f t="shared" ca="1" si="6"/>
        <v>3.3293315122442824E-2</v>
      </c>
      <c r="BC12" s="15">
        <f t="shared" ca="1" si="7"/>
        <v>3.9212907173928911E-4</v>
      </c>
      <c r="BD12" s="15">
        <f t="shared" ca="1" si="8"/>
        <v>4.4122448866934984E-7</v>
      </c>
      <c r="BE12" s="15">
        <f t="shared" ca="1" si="9"/>
        <v>2.0012512288813633E-7</v>
      </c>
      <c r="BF12" s="15">
        <f t="shared" ca="1" si="10"/>
        <v>1.4566612053231948E-3</v>
      </c>
      <c r="BG12" s="15">
        <f t="shared" ca="1" si="11"/>
        <v>1.2204908059752068E-4</v>
      </c>
      <c r="BH12" s="15">
        <f t="shared" ca="1" si="12"/>
        <v>1.2700782671181282E-3</v>
      </c>
      <c r="BI12" s="15">
        <f t="shared" ca="1" si="13"/>
        <v>2.1475649883529664E-9</v>
      </c>
      <c r="BJ12" s="15">
        <f t="shared" ca="1" si="14"/>
        <v>3.2670410933622564E-9</v>
      </c>
      <c r="BK12" s="15">
        <f t="shared" ca="1" si="15"/>
        <v>0</v>
      </c>
      <c r="BL12" s="15">
        <f t="shared" ca="1" si="16"/>
        <v>8.0848361158083937E-6</v>
      </c>
      <c r="BM12" s="15">
        <f t="shared" ca="1" si="17"/>
        <v>0</v>
      </c>
      <c r="BN12" s="15">
        <f t="shared" ca="1" si="18"/>
        <v>1.3114886083633573E-6</v>
      </c>
      <c r="BO12" s="15">
        <f t="shared" ca="1" si="19"/>
        <v>3.2622970358788941E-6</v>
      </c>
      <c r="BP12" s="15">
        <f t="shared" ca="1" si="20"/>
        <v>1.1612367961605612E-22</v>
      </c>
      <c r="BQ12" s="15">
        <f t="shared" ca="1" si="21"/>
        <v>3.3813220562860102E-24</v>
      </c>
      <c r="BR12" s="15">
        <f t="shared" ca="1" si="21"/>
        <v>0</v>
      </c>
      <c r="BS12" s="15">
        <f t="shared" ca="1" si="22"/>
        <v>5.1657884781456114E-4</v>
      </c>
      <c r="BT12" s="15">
        <f t="shared" ca="1" si="23"/>
        <v>1.9919819832478385E-4</v>
      </c>
      <c r="BU12" s="12">
        <f t="shared" ca="1" si="24"/>
        <v>0</v>
      </c>
      <c r="BV12" s="15">
        <f t="shared" ca="1" si="25"/>
        <v>0</v>
      </c>
      <c r="BW12" s="15">
        <f t="shared" ca="1" si="26"/>
        <v>0</v>
      </c>
      <c r="BX12" s="15">
        <f t="shared" ca="1" si="27"/>
        <v>0</v>
      </c>
      <c r="BY12" s="15">
        <f t="shared" ca="1" si="28"/>
        <v>0</v>
      </c>
      <c r="BZ12" s="15">
        <f t="shared" ca="1" si="29"/>
        <v>0</v>
      </c>
      <c r="CA12" s="15">
        <f t="shared" ca="1" si="30"/>
        <v>0</v>
      </c>
      <c r="CB12" s="15">
        <f t="shared" ca="1" si="31"/>
        <v>0</v>
      </c>
      <c r="CC12" s="15">
        <f t="shared" ca="1" si="32"/>
        <v>0</v>
      </c>
      <c r="CD12" s="15">
        <f t="shared" ca="1" si="33"/>
        <v>0</v>
      </c>
      <c r="CE12" s="15">
        <f t="shared" ca="1" si="34"/>
        <v>0</v>
      </c>
      <c r="CF12" s="15">
        <f t="shared" ca="1" si="35"/>
        <v>0</v>
      </c>
      <c r="CG12" s="15">
        <f t="shared" ca="1" si="36"/>
        <v>0</v>
      </c>
      <c r="CH12" s="15">
        <f t="shared" ca="1" si="37"/>
        <v>0</v>
      </c>
      <c r="CI12" s="15">
        <f t="shared" ca="1" si="38"/>
        <v>0</v>
      </c>
      <c r="CJ12" s="15">
        <f t="shared" ca="1" si="39"/>
        <v>0</v>
      </c>
      <c r="CK12" s="15">
        <f t="shared" ca="1" si="40"/>
        <v>0</v>
      </c>
      <c r="CL12" s="15">
        <f t="shared" ca="1" si="41"/>
        <v>0</v>
      </c>
      <c r="CM12" s="15">
        <f t="shared" ca="1" si="41"/>
        <v>0</v>
      </c>
      <c r="CN12" s="15">
        <f t="shared" ca="1" si="42"/>
        <v>0</v>
      </c>
      <c r="CO12" s="15">
        <f t="shared" ca="1" si="43"/>
        <v>0</v>
      </c>
    </row>
    <row r="13" spans="1:118" x14ac:dyDescent="0.35">
      <c r="A13" s="4" t="str">
        <f t="shared" si="44"/>
        <v>COUPBOB</v>
      </c>
      <c r="B13" s="3" t="str">
        <f t="shared" si="1"/>
        <v>COUPBOB</v>
      </c>
      <c r="C13" s="4" t="s">
        <v>49</v>
      </c>
      <c r="D13" s="4" t="s">
        <v>50</v>
      </c>
      <c r="E13" s="6" t="s">
        <v>34</v>
      </c>
      <c r="F13" s="9">
        <v>406641170.80000001</v>
      </c>
      <c r="G13" s="10">
        <v>0</v>
      </c>
      <c r="H13" s="12">
        <f t="shared" ca="1" si="2"/>
        <v>0.19756018278405543</v>
      </c>
      <c r="I13" s="14">
        <f t="shared" ca="1" si="3"/>
        <v>0</v>
      </c>
      <c r="J13" s="12">
        <f>SUMIFS('Inter regional allocations'!$D:$D,'Inter regional allocations'!$A:$A,J$2,'Inter regional allocations'!$C:$C,$E13,'Inter regional allocations'!$B:$B,"load")</f>
        <v>1.64967588469942E-3</v>
      </c>
      <c r="K13" s="15">
        <f>SUMIFS('Inter regional allocations'!$D:$D,'Inter regional allocations'!$A:$A,K$2,'Inter regional allocations'!$C:$C,$E13,'Inter regional allocations'!$B:$B,"load")</f>
        <v>0</v>
      </c>
      <c r="L13" s="15">
        <f>SUMIFS('Inter regional allocations'!$D:$D,'Inter regional allocations'!$A:$A,L$2,'Inter regional allocations'!$C:$C,$E13,'Inter regional allocations'!$B:$B,"load")</f>
        <v>2.17097387582579E-2</v>
      </c>
      <c r="M13" s="15">
        <f>SUMIFS('Inter regional allocations'!$D:$D,'Inter regional allocations'!$A:$A,M$2,'Inter regional allocations'!$C:$C,$E13,'Inter regional allocations'!$B:$B,"load")</f>
        <v>7.8859186281331102E-3</v>
      </c>
      <c r="N13" s="15">
        <f>SUMIFS('Inter regional allocations'!$D:$D,'Inter regional allocations'!$A:$A,N$2,'Inter regional allocations'!$C:$C,$E13,'Inter regional allocations'!$B:$B,"load")</f>
        <v>9.0909869363988194E-6</v>
      </c>
      <c r="O13" s="15">
        <f>SUMIFS('Inter regional allocations'!$D:$D,'Inter regional allocations'!$A:$A,O$2,'Inter regional allocations'!$C:$C,$E13,'Inter regional allocations'!$B:$B,"load")</f>
        <v>3.0816981828282098E-6</v>
      </c>
      <c r="P13" s="15">
        <f>SUMIFS('Inter regional allocations'!$D:$D,'Inter regional allocations'!$A:$A,P$2,'Inter regional allocations'!$C:$C,$E13,'Inter regional allocations'!$B:$B,"load")</f>
        <v>3.0856416590607599E-2</v>
      </c>
      <c r="Q13" s="15">
        <f>SUMIFS('Inter regional allocations'!$D:$D,'Inter regional allocations'!$A:$A,Q$2,'Inter regional allocations'!$C:$C,$E13,'Inter regional allocations'!$B:$B,"load")</f>
        <v>2.4518647427255102E-3</v>
      </c>
      <c r="R13" s="15">
        <f>SUMIFS('Inter regional allocations'!$D:$D,'Inter regional allocations'!$A:$A,R$2,'Inter regional allocations'!$C:$C,$E13,'Inter regional allocations'!$B:$B,"load")</f>
        <v>2.6327126618847899E-2</v>
      </c>
      <c r="S13" s="15">
        <f>SUMIFS('Inter regional allocations'!$D:$D,'Inter regional allocations'!$A:$A,S$2,'Inter regional allocations'!$C:$C,$E13,'Inter regional allocations'!$B:$B,"load")</f>
        <v>1.4505486899388E-5</v>
      </c>
      <c r="T13" s="15">
        <f>SUMIFS('Inter regional allocations'!$D:$D,'Inter regional allocations'!$A:$A,T$2,'Inter regional allocations'!$C:$C,$E13,'Inter regional allocations'!$B:$B,"load")</f>
        <v>2.1270490217739999E-5</v>
      </c>
      <c r="U13" s="15">
        <f>SUMIFS('Inter regional allocations'!$D:$D,'Inter regional allocations'!$A:$A,U$2,'Inter regional allocations'!$C:$C,$E13,'Inter regional allocations'!$B:$B,"load")</f>
        <v>0</v>
      </c>
      <c r="V13" s="15">
        <f>SUMIFS('Inter regional allocations'!$D:$D,'Inter regional allocations'!$A:$A,V$2,'Inter regional allocations'!$C:$C,$E13,'Inter regional allocations'!$B:$B,"load")</f>
        <v>1.9407845705635799E-4</v>
      </c>
      <c r="W13" s="15">
        <f>SUMIFS('Inter regional allocations'!$D:$D,'Inter regional allocations'!$A:$A,W$2,'Inter regional allocations'!$C:$C,$E13,'Inter regional allocations'!$B:$B,"load")</f>
        <v>0</v>
      </c>
      <c r="X13" s="15">
        <f>SUMIFS('Inter regional allocations'!$D:$D,'Inter regional allocations'!$A:$A,X$2,'Inter regional allocations'!$C:$C,$E13,'Inter regional allocations'!$B:$B,"load")</f>
        <v>3.2491448020689801E-3</v>
      </c>
      <c r="Y13" s="15">
        <f>SUMIFS('Inter regional allocations'!$D:$D,'Inter regional allocations'!$A:$A,Y$2,'Inter regional allocations'!$C:$C,$E13,'Inter regional allocations'!$B:$B,"load")</f>
        <v>8.1310761314966496E-3</v>
      </c>
      <c r="Z13" s="15">
        <f>SUMIFS('Inter regional allocations'!$D:$D,'Inter regional allocations'!$A:$A,Z$2,'Inter regional allocations'!$C:$C,$E13,'Inter regional allocations'!$B:$B,"load")</f>
        <v>0</v>
      </c>
      <c r="AA13" s="15">
        <f>SUMIFS('Inter regional allocations'!$D:$D,'Inter regional allocations'!$A:$A,AA$2,'Inter regional allocations'!$C:$C,$E13,'Inter regional allocations'!$B:$B,"load")</f>
        <v>4.8793543310550001E-23</v>
      </c>
      <c r="AB13" s="15">
        <f>SUMIFS('Inter regional allocations'!$D:$D,'Inter regional allocations'!$A:$A,AB$2,'Inter regional allocations'!$C:$C,$E13,'Inter regional allocations'!$B:$B,"load")</f>
        <v>0</v>
      </c>
      <c r="AC13" s="15">
        <f>SUMIFS('Inter regional allocations'!$D:$D,'Inter regional allocations'!$A:$A,AC$2,'Inter regional allocations'!$C:$C,$E13,'Inter regional allocations'!$B:$B,"load")</f>
        <v>5.1562292712307501E-4</v>
      </c>
      <c r="AD13" s="15">
        <f>SUMIFS('Inter regional allocations'!$D:$D,'Inter regional allocations'!$A:$A,AD$2,'Inter regional allocations'!$C:$C,$E13,'Inter regional allocations'!$B:$B,"load")</f>
        <v>0.48655141135701002</v>
      </c>
      <c r="AE13" s="12">
        <f>SUMIFS('Inter regional allocations'!$D:$D,'Inter regional allocations'!$A:$A,AE$2,'Inter regional allocations'!$C:$C,$E13,'Inter regional allocations'!$B:$B,"gen")</f>
        <v>3.35194954424313E-7</v>
      </c>
      <c r="AF13" s="15">
        <f>SUMIFS('Inter regional allocations'!$D:$D,'Inter regional allocations'!$A:$A,AF$2,'Inter regional allocations'!$C:$C,$E13,'Inter regional allocations'!$B:$B,"gen")</f>
        <v>9.1882604312161797E-7</v>
      </c>
      <c r="AG13" s="15">
        <f>SUMIFS('Inter regional allocations'!$D:$D,'Inter regional allocations'!$A:$A,AG$2,'Inter regional allocations'!$C:$C,$E13,'Inter regional allocations'!$B:$B,"gen")</f>
        <v>1.7854759469065E-3</v>
      </c>
      <c r="AH13" s="15">
        <f>SUMIFS('Inter regional allocations'!$D:$D,'Inter regional allocations'!$A:$A,AH$2,'Inter regional allocations'!$C:$C,$E13,'Inter regional allocations'!$B:$B,"gen")</f>
        <v>9.2229467557688502E-7</v>
      </c>
      <c r="AI13" s="15">
        <f>SUMIFS('Inter regional allocations'!$D:$D,'Inter regional allocations'!$A:$A,AI$2,'Inter regional allocations'!$C:$C,$E13,'Inter regional allocations'!$B:$B,"gen")</f>
        <v>3.4395090221577601E-6</v>
      </c>
      <c r="AJ13" s="15">
        <f>SUMIFS('Inter regional allocations'!$D:$D,'Inter regional allocations'!$A:$A,AJ$2,'Inter regional allocations'!$C:$C,$E13,'Inter regional allocations'!$B:$B,"gen")</f>
        <v>1.46065159929194E-6</v>
      </c>
      <c r="AK13" s="15">
        <f>SUMIFS('Inter regional allocations'!$D:$D,'Inter regional allocations'!$A:$A,AK$2,'Inter regional allocations'!$C:$C,$E13,'Inter regional allocations'!$B:$B,"gen")</f>
        <v>3.9961647888937702E-6</v>
      </c>
      <c r="AL13" s="15">
        <f>SUMIFS('Inter regional allocations'!$D:$D,'Inter regional allocations'!$A:$A,AL$2,'Inter regional allocations'!$C:$C,$E13,'Inter regional allocations'!$B:$B,"gen")</f>
        <v>3.0986978811689799E-7</v>
      </c>
      <c r="AM13" s="15">
        <f>SUMIFS('Inter regional allocations'!$D:$D,'Inter regional allocations'!$A:$A,AM$2,'Inter regional allocations'!$C:$C,$E13,'Inter regional allocations'!$B:$B,"gen")</f>
        <v>2.0039935881789101E-6</v>
      </c>
      <c r="AN13" s="15">
        <f>SUMIFS('Inter regional allocations'!$D:$D,'Inter regional allocations'!$A:$A,AN$2,'Inter regional allocations'!$C:$C,$E13,'Inter regional allocations'!$B:$B,"gen")</f>
        <v>3.9578579606155801E-6</v>
      </c>
      <c r="AO13" s="15">
        <f>SUMIFS('Inter regional allocations'!$D:$D,'Inter regional allocations'!$A:$A,AO$2,'Inter regional allocations'!$C:$C,$E13,'Inter regional allocations'!$B:$B,"gen")</f>
        <v>1.5696143634086701E-4</v>
      </c>
      <c r="AP13" s="15">
        <f>SUMIFS('Inter regional allocations'!$D:$D,'Inter regional allocations'!$A:$A,AP$2,'Inter regional allocations'!$C:$C,$E13,'Inter regional allocations'!$B:$B,"gen")</f>
        <v>6.3853733675202997E-7</v>
      </c>
      <c r="AQ13" s="15">
        <f>SUMIFS('Inter regional allocations'!$D:$D,'Inter regional allocations'!$A:$A,AQ$2,'Inter regional allocations'!$C:$C,$E13,'Inter regional allocations'!$B:$B,"gen")</f>
        <v>2.0782697972403701E-8</v>
      </c>
      <c r="AR13" s="15">
        <f>SUMIFS('Inter regional allocations'!$D:$D,'Inter regional allocations'!$A:$A,AR$2,'Inter regional allocations'!$C:$C,$E13,'Inter regional allocations'!$B:$B,"gen")</f>
        <v>6.57139512878653E-7</v>
      </c>
      <c r="AS13" s="15">
        <f>SUMIFS('Inter regional allocations'!$D:$D,'Inter regional allocations'!$A:$A,AS$2,'Inter regional allocations'!$C:$C,$E13,'Inter regional allocations'!$B:$B,"gen")</f>
        <v>3.9603971773820301E-6</v>
      </c>
      <c r="AT13" s="15">
        <f>SUMIFS('Inter regional allocations'!$D:$D,'Inter regional allocations'!$A:$A,AT$2,'Inter regional allocations'!$C:$C,$E13,'Inter regional allocations'!$B:$B,"gen")</f>
        <v>1.83818388412429E-3</v>
      </c>
      <c r="AU13" s="15">
        <f>SUMIFS('Inter regional allocations'!$D:$D,'Inter regional allocations'!$A:$A,AU$2,'Inter regional allocations'!$C:$C,$E13,'Inter regional allocations'!$B:$B,"gen")</f>
        <v>9.2047774549466996E-7</v>
      </c>
      <c r="AV13" s="15">
        <f>SUMIFS('Inter regional allocations'!$D:$D,'Inter regional allocations'!$A:$A,AV$2,'Inter regional allocations'!$C:$C,$E13,'Inter regional allocations'!$B:$B,"gen")</f>
        <v>8.3121324729968996E-7</v>
      </c>
      <c r="AW13" s="15">
        <f>SUMIFS('Inter regional allocations'!$D:$D,'Inter regional allocations'!$A:$A,AW$2,'Inter regional allocations'!$C:$C,$E13,'Inter regional allocations'!$B:$B,"gen")</f>
        <v>9.2279056035700696E-7</v>
      </c>
      <c r="AX13" s="15">
        <f>SUMIFS('Inter regional allocations'!$D:$D,'Inter regional allocations'!$A:$A,AX$2,'Inter regional allocations'!$C:$C,$E13,'Inter regional allocations'!$B:$B,"gen")</f>
        <v>1.8233475106089499E-4</v>
      </c>
      <c r="AY13" s="15">
        <f>SUMIFS('Inter regional allocations'!$D:$D,'Inter regional allocations'!$A:$A,AY$2,'Inter regional allocations'!$C:$C,$E13,'Inter regional allocations'!$B:$B,"gen")</f>
        <v>0.21400042626847901</v>
      </c>
      <c r="AZ13" s="12">
        <f t="shared" ca="1" si="4"/>
        <v>3.259102693156658E-4</v>
      </c>
      <c r="BA13" s="15">
        <f t="shared" ca="1" si="5"/>
        <v>0</v>
      </c>
      <c r="BB13" s="15">
        <f t="shared" ca="1" si="6"/>
        <v>4.2889799572755237E-3</v>
      </c>
      <c r="BC13" s="15">
        <f t="shared" ca="1" si="7"/>
        <v>1.557943525594165E-3</v>
      </c>
      <c r="BD13" s="15">
        <f t="shared" ca="1" si="8"/>
        <v>1.7960170408424109E-6</v>
      </c>
      <c r="BE13" s="15">
        <f t="shared" ca="1" si="9"/>
        <v>6.0882085628483257E-7</v>
      </c>
      <c r="BF13" s="15">
        <f t="shared" ca="1" si="10"/>
        <v>6.0959993017013978E-3</v>
      </c>
      <c r="BG13" s="15">
        <f t="shared" ca="1" si="11"/>
        <v>4.8439084673463284E-4</v>
      </c>
      <c r="BH13" s="15">
        <f t="shared" ca="1" si="12"/>
        <v>5.201191946998562E-3</v>
      </c>
      <c r="BI13" s="15">
        <f t="shared" ca="1" si="13"/>
        <v>2.8657066432148148E-6</v>
      </c>
      <c r="BJ13" s="15">
        <f t="shared" ca="1" si="14"/>
        <v>4.2022019353231771E-6</v>
      </c>
      <c r="BK13" s="15">
        <f t="shared" ca="1" si="15"/>
        <v>0</v>
      </c>
      <c r="BL13" s="15">
        <f t="shared" ca="1" si="16"/>
        <v>3.8342175450501539E-5</v>
      </c>
      <c r="BM13" s="15">
        <f t="shared" ca="1" si="17"/>
        <v>0</v>
      </c>
      <c r="BN13" s="15">
        <f t="shared" ca="1" si="18"/>
        <v>6.4190164098861132E-4</v>
      </c>
      <c r="BO13" s="15">
        <f t="shared" ca="1" si="19"/>
        <v>1.6063768867695485E-3</v>
      </c>
      <c r="BP13" s="15">
        <f t="shared" ca="1" si="20"/>
        <v>0</v>
      </c>
      <c r="BQ13" s="15">
        <f t="shared" ca="1" si="21"/>
        <v>9.6396613351139833E-24</v>
      </c>
      <c r="BR13" s="15">
        <f t="shared" ca="1" si="21"/>
        <v>0</v>
      </c>
      <c r="BS13" s="15">
        <f t="shared" ca="1" si="22"/>
        <v>1.0186655973008439E-4</v>
      </c>
      <c r="BT13" s="15">
        <f t="shared" ca="1" si="23"/>
        <v>9.6123185761531046E-2</v>
      </c>
      <c r="BU13" s="12">
        <f t="shared" ca="1" si="24"/>
        <v>0</v>
      </c>
      <c r="BV13" s="15">
        <f t="shared" ca="1" si="25"/>
        <v>0</v>
      </c>
      <c r="BW13" s="15">
        <f t="shared" ca="1" si="26"/>
        <v>0</v>
      </c>
      <c r="BX13" s="15">
        <f t="shared" ca="1" si="27"/>
        <v>0</v>
      </c>
      <c r="BY13" s="15">
        <f t="shared" ca="1" si="28"/>
        <v>0</v>
      </c>
      <c r="BZ13" s="15">
        <f t="shared" ca="1" si="29"/>
        <v>0</v>
      </c>
      <c r="CA13" s="15">
        <f t="shared" ca="1" si="30"/>
        <v>0</v>
      </c>
      <c r="CB13" s="15">
        <f t="shared" ca="1" si="31"/>
        <v>0</v>
      </c>
      <c r="CC13" s="15">
        <f t="shared" ca="1" si="32"/>
        <v>0</v>
      </c>
      <c r="CD13" s="15">
        <f t="shared" ca="1" si="33"/>
        <v>0</v>
      </c>
      <c r="CE13" s="15">
        <f t="shared" ca="1" si="34"/>
        <v>0</v>
      </c>
      <c r="CF13" s="15">
        <f t="shared" ca="1" si="35"/>
        <v>0</v>
      </c>
      <c r="CG13" s="15">
        <f t="shared" ca="1" si="36"/>
        <v>0</v>
      </c>
      <c r="CH13" s="15">
        <f t="shared" ca="1" si="37"/>
        <v>0</v>
      </c>
      <c r="CI13" s="15">
        <f t="shared" ca="1" si="38"/>
        <v>0</v>
      </c>
      <c r="CJ13" s="15">
        <f t="shared" ca="1" si="39"/>
        <v>0</v>
      </c>
      <c r="CK13" s="15">
        <f t="shared" ca="1" si="40"/>
        <v>0</v>
      </c>
      <c r="CL13" s="15">
        <f t="shared" ca="1" si="41"/>
        <v>0</v>
      </c>
      <c r="CM13" s="15">
        <f t="shared" ca="1" si="41"/>
        <v>0</v>
      </c>
      <c r="CN13" s="15">
        <f t="shared" ca="1" si="42"/>
        <v>0</v>
      </c>
      <c r="CO13" s="15">
        <f t="shared" ca="1" si="43"/>
        <v>0</v>
      </c>
    </row>
    <row r="14" spans="1:118" x14ac:dyDescent="0.35">
      <c r="A14" s="4" t="str">
        <f t="shared" si="44"/>
        <v>COUPGLN</v>
      </c>
      <c r="B14" s="3" t="str">
        <f t="shared" si="1"/>
        <v>COUPGLN</v>
      </c>
      <c r="C14" s="4" t="s">
        <v>49</v>
      </c>
      <c r="D14" s="4" t="s">
        <v>51</v>
      </c>
      <c r="E14" s="6" t="s">
        <v>28</v>
      </c>
      <c r="F14" s="9">
        <v>161063606</v>
      </c>
      <c r="G14" s="10">
        <v>0</v>
      </c>
      <c r="H14" s="12">
        <f t="shared" ca="1" si="2"/>
        <v>2.5460338339660986E-2</v>
      </c>
      <c r="I14" s="14">
        <f t="shared" ca="1" si="3"/>
        <v>0</v>
      </c>
      <c r="J14" s="12">
        <f>SUMIFS('Inter regional allocations'!$D:$D,'Inter regional allocations'!$A:$A,J$2,'Inter regional allocations'!$C:$C,$E14,'Inter regional allocations'!$B:$B,"load")</f>
        <v>7.4492730846037703E-3</v>
      </c>
      <c r="K14" s="15">
        <f>SUMIFS('Inter regional allocations'!$D:$D,'Inter regional allocations'!$A:$A,K$2,'Inter regional allocations'!$C:$C,$E14,'Inter regional allocations'!$B:$B,"load")</f>
        <v>0</v>
      </c>
      <c r="L14" s="15">
        <f>SUMIFS('Inter regional allocations'!$D:$D,'Inter regional allocations'!$A:$A,L$2,'Inter regional allocations'!$C:$C,$E14,'Inter regional allocations'!$B:$B,"load")</f>
        <v>7.45879560379882E-4</v>
      </c>
      <c r="M14" s="15">
        <f>SUMIFS('Inter regional allocations'!$D:$D,'Inter regional allocations'!$A:$A,M$2,'Inter regional allocations'!$C:$C,$E14,'Inter regional allocations'!$B:$B,"load")</f>
        <v>3.6058271699650701E-2</v>
      </c>
      <c r="N14" s="15">
        <f>SUMIFS('Inter regional allocations'!$D:$D,'Inter regional allocations'!$A:$A,N$2,'Inter regional allocations'!$C:$C,$E14,'Inter regional allocations'!$B:$B,"load")</f>
        <v>5.1564410986771901E-5</v>
      </c>
      <c r="O14" s="15">
        <f>SUMIFS('Inter regional allocations'!$D:$D,'Inter regional allocations'!$A:$A,O$2,'Inter regional allocations'!$C:$C,$E14,'Inter regional allocations'!$B:$B,"load")</f>
        <v>1.7874676771728799E-5</v>
      </c>
      <c r="P14" s="15">
        <f>SUMIFS('Inter regional allocations'!$D:$D,'Inter regional allocations'!$A:$A,P$2,'Inter regional allocations'!$C:$C,$E14,'Inter regional allocations'!$B:$B,"load")</f>
        <v>0.141046894008166</v>
      </c>
      <c r="Q14" s="15">
        <f>SUMIFS('Inter regional allocations'!$D:$D,'Inter regional allocations'!$A:$A,Q$2,'Inter regional allocations'!$C:$C,$E14,'Inter regional allocations'!$B:$B,"load")</f>
        <v>1.1319859501929E-2</v>
      </c>
      <c r="R14" s="15">
        <f>SUMIFS('Inter regional allocations'!$D:$D,'Inter regional allocations'!$A:$A,R$2,'Inter regional allocations'!$C:$C,$E14,'Inter regional allocations'!$B:$B,"load")</f>
        <v>0.11943369223918</v>
      </c>
      <c r="S14" s="15">
        <f>SUMIFS('Inter regional allocations'!$D:$D,'Inter regional allocations'!$A:$A,S$2,'Inter regional allocations'!$C:$C,$E14,'Inter regional allocations'!$B:$B,"load")</f>
        <v>1.8385007257101199E-11</v>
      </c>
      <c r="T14" s="15">
        <f>SUMIFS('Inter regional allocations'!$D:$D,'Inter regional allocations'!$A:$A,T$2,'Inter regional allocations'!$C:$C,$E14,'Inter regional allocations'!$B:$B,"load")</f>
        <v>2.63156243509972E-11</v>
      </c>
      <c r="U14" s="15">
        <f>SUMIFS('Inter regional allocations'!$D:$D,'Inter regional allocations'!$A:$A,U$2,'Inter regional allocations'!$C:$C,$E14,'Inter regional allocations'!$B:$B,"load")</f>
        <v>0</v>
      </c>
      <c r="V14" s="15">
        <f>SUMIFS('Inter regional allocations'!$D:$D,'Inter regional allocations'!$A:$A,V$2,'Inter regional allocations'!$C:$C,$E14,'Inter regional allocations'!$B:$B,"load")</f>
        <v>9.7076102084717902E-4</v>
      </c>
      <c r="W14" s="15">
        <f>SUMIFS('Inter regional allocations'!$D:$D,'Inter regional allocations'!$A:$A,W$2,'Inter regional allocations'!$C:$C,$E14,'Inter regional allocations'!$B:$B,"load")</f>
        <v>0</v>
      </c>
      <c r="X14" s="15">
        <f>SUMIFS('Inter regional allocations'!$D:$D,'Inter regional allocations'!$A:$A,X$2,'Inter regional allocations'!$C:$C,$E14,'Inter regional allocations'!$B:$B,"load")</f>
        <v>0.25335246301528602</v>
      </c>
      <c r="Y14" s="15">
        <f>SUMIFS('Inter regional allocations'!$D:$D,'Inter regional allocations'!$A:$A,Y$2,'Inter regional allocations'!$C:$C,$E14,'Inter regional allocations'!$B:$B,"load")</f>
        <v>8.1796072878388505E-7</v>
      </c>
      <c r="Z14" s="15">
        <f>SUMIFS('Inter regional allocations'!$D:$D,'Inter regional allocations'!$A:$A,Z$2,'Inter regional allocations'!$C:$C,$E14,'Inter regional allocations'!$B:$B,"load")</f>
        <v>0</v>
      </c>
      <c r="AA14" s="15">
        <f>SUMIFS('Inter regional allocations'!$D:$D,'Inter regional allocations'!$A:$A,AA$2,'Inter regional allocations'!$C:$C,$E14,'Inter regional allocations'!$B:$B,"load")</f>
        <v>0</v>
      </c>
      <c r="AB14" s="15">
        <f>SUMIFS('Inter regional allocations'!$D:$D,'Inter regional allocations'!$A:$A,AB$2,'Inter regional allocations'!$C:$C,$E14,'Inter regional allocations'!$B:$B,"load")</f>
        <v>0</v>
      </c>
      <c r="AC14" s="15">
        <f>SUMIFS('Inter regional allocations'!$D:$D,'Inter regional allocations'!$A:$A,AC$2,'Inter regional allocations'!$C:$C,$E14,'Inter regional allocations'!$B:$B,"load")</f>
        <v>3.2330174836076799E-6</v>
      </c>
      <c r="AD14" s="15">
        <f>SUMIFS('Inter regional allocations'!$D:$D,'Inter regional allocations'!$A:$A,AD$2,'Inter regional allocations'!$C:$C,$E14,'Inter regional allocations'!$B:$B,"load")</f>
        <v>2.0186238616045301E-5</v>
      </c>
      <c r="AE14" s="12">
        <f>SUMIFS('Inter regional allocations'!$D:$D,'Inter regional allocations'!$A:$A,AE$2,'Inter regional allocations'!$C:$C,$E14,'Inter regional allocations'!$B:$B,"gen")</f>
        <v>1.82010965955655E-13</v>
      </c>
      <c r="AF14" s="15">
        <f>SUMIFS('Inter regional allocations'!$D:$D,'Inter regional allocations'!$A:$A,AF$2,'Inter regional allocations'!$C:$C,$E14,'Inter regional allocations'!$B:$B,"gen")</f>
        <v>2.62972474139732E-14</v>
      </c>
      <c r="AG14" s="15">
        <f>SUMIFS('Inter regional allocations'!$D:$D,'Inter regional allocations'!$A:$A,AG$2,'Inter regional allocations'!$C:$C,$E14,'Inter regional allocations'!$B:$B,"gen")</f>
        <v>2.0041771889105698E-6</v>
      </c>
      <c r="AH14" s="15">
        <f>SUMIFS('Inter regional allocations'!$D:$D,'Inter regional allocations'!$A:$A,AH$2,'Inter regional allocations'!$C:$C,$E14,'Inter regional allocations'!$B:$B,"gen")</f>
        <v>2.63680574488097E-14</v>
      </c>
      <c r="AI14" s="15">
        <f>SUMIFS('Inter regional allocations'!$D:$D,'Inter regional allocations'!$A:$A,AI$2,'Inter regional allocations'!$C:$C,$E14,'Inter regional allocations'!$B:$B,"gen")</f>
        <v>1.4889069430850399E-12</v>
      </c>
      <c r="AJ14" s="15">
        <f>SUMIFS('Inter regional allocations'!$D:$D,'Inter regional allocations'!$A:$A,AJ$2,'Inter regional allocations'!$C:$C,$E14,'Inter regional allocations'!$B:$B,"gen")</f>
        <v>3.6499091172013601E-13</v>
      </c>
      <c r="AK14" s="15">
        <f>SUMIFS('Inter regional allocations'!$D:$D,'Inter regional allocations'!$A:$A,AK$2,'Inter regional allocations'!$C:$C,$E14,'Inter regional allocations'!$B:$B,"gen")</f>
        <v>1.50638021671411E-12</v>
      </c>
      <c r="AL14" s="15">
        <f>SUMIFS('Inter regional allocations'!$D:$D,'Inter regional allocations'!$A:$A,AL$2,'Inter regional allocations'!$C:$C,$E14,'Inter regional allocations'!$B:$B,"gen")</f>
        <v>7.7263512220585305E-15</v>
      </c>
      <c r="AM14" s="15">
        <f>SUMIFS('Inter regional allocations'!$D:$D,'Inter regional allocations'!$A:$A,AM$2,'Inter regional allocations'!$C:$C,$E14,'Inter regional allocations'!$B:$B,"gen")</f>
        <v>1.61461103087712E-13</v>
      </c>
      <c r="AN14" s="15">
        <f>SUMIFS('Inter regional allocations'!$D:$D,'Inter regional allocations'!$A:$A,AN$2,'Inter regional allocations'!$C:$C,$E14,'Inter regional allocations'!$B:$B,"gen")</f>
        <v>1.9026800123822E-3</v>
      </c>
      <c r="AO14" s="15">
        <f>SUMIFS('Inter regional allocations'!$D:$D,'Inter regional allocations'!$A:$A,AO$2,'Inter regional allocations'!$C:$C,$E14,'Inter regional allocations'!$B:$B,"gen")</f>
        <v>1.9051907482012099E-3</v>
      </c>
      <c r="AP14" s="15">
        <f>SUMIFS('Inter regional allocations'!$D:$D,'Inter regional allocations'!$A:$A,AP$2,'Inter regional allocations'!$C:$C,$E14,'Inter regional allocations'!$B:$B,"gen")</f>
        <v>1.23987884308413E-14</v>
      </c>
      <c r="AQ14" s="15">
        <f>SUMIFS('Inter regional allocations'!$D:$D,'Inter regional allocations'!$A:$A,AQ$2,'Inter regional allocations'!$C:$C,$E14,'Inter regional allocations'!$B:$B,"gen")</f>
        <v>4.0858083721920799E-15</v>
      </c>
      <c r="AR14" s="15">
        <f>SUMIFS('Inter regional allocations'!$D:$D,'Inter regional allocations'!$A:$A,AR$2,'Inter regional allocations'!$C:$C,$E14,'Inter regional allocations'!$B:$B,"gen")</f>
        <v>2.4329019790158299E-14</v>
      </c>
      <c r="AS14" s="15">
        <f>SUMIFS('Inter regional allocations'!$D:$D,'Inter regional allocations'!$A:$A,AS$2,'Inter regional allocations'!$C:$C,$E14,'Inter regional allocations'!$B:$B,"gen")</f>
        <v>1.90207887073059E-3</v>
      </c>
      <c r="AT14" s="15">
        <f>SUMIFS('Inter regional allocations'!$D:$D,'Inter regional allocations'!$A:$A,AT$2,'Inter regional allocations'!$C:$C,$E14,'Inter regional allocations'!$B:$B,"gen")</f>
        <v>1.91867055145351E-3</v>
      </c>
      <c r="AU14" s="15">
        <f>SUMIFS('Inter regional allocations'!$D:$D,'Inter regional allocations'!$A:$A,AU$2,'Inter regional allocations'!$C:$C,$E14,'Inter regional allocations'!$B:$B,"gen")</f>
        <v>2.6377620031073199E-14</v>
      </c>
      <c r="AV14" s="15">
        <f>SUMIFS('Inter regional allocations'!$D:$D,'Inter regional allocations'!$A:$A,AV$2,'Inter regional allocations'!$C:$C,$E14,'Inter regional allocations'!$B:$B,"gen")</f>
        <v>2.3057289397967298E-14</v>
      </c>
      <c r="AW14" s="15">
        <f>SUMIFS('Inter regional allocations'!$D:$D,'Inter regional allocations'!$A:$A,AW$2,'Inter regional allocations'!$C:$C,$E14,'Inter regional allocations'!$B:$B,"gen")</f>
        <v>2.6478609055244398E-14</v>
      </c>
      <c r="AX14" s="15">
        <f>SUMIFS('Inter regional allocations'!$D:$D,'Inter regional allocations'!$A:$A,AX$2,'Inter regional allocations'!$C:$C,$E14,'Inter regional allocations'!$B:$B,"gen")</f>
        <v>2.0339404229991501E-7</v>
      </c>
      <c r="AY14" s="15">
        <f>SUMIFS('Inter regional allocations'!$D:$D,'Inter regional allocations'!$A:$A,AY$2,'Inter regional allocations'!$C:$C,$E14,'Inter regional allocations'!$B:$B,"gen")</f>
        <v>1.20082260369776E-4</v>
      </c>
      <c r="AZ14" s="12">
        <f t="shared" ca="1" si="4"/>
        <v>1.8966101311854202E-4</v>
      </c>
      <c r="BA14" s="15">
        <f t="shared" ca="1" si="5"/>
        <v>0</v>
      </c>
      <c r="BB14" s="15">
        <f t="shared" ca="1" si="6"/>
        <v>1.899034596790939E-5</v>
      </c>
      <c r="BC14" s="15">
        <f t="shared" ca="1" si="7"/>
        <v>9.1805579741652949E-4</v>
      </c>
      <c r="BD14" s="15">
        <f t="shared" ca="1" si="8"/>
        <v>1.3128473500085448E-6</v>
      </c>
      <c r="BE14" s="15">
        <f t="shared" ca="1" si="9"/>
        <v>4.5509531832029439E-7</v>
      </c>
      <c r="BF14" s="15">
        <f t="shared" ca="1" si="10"/>
        <v>3.5911016432062081E-3</v>
      </c>
      <c r="BG14" s="15">
        <f t="shared" ca="1" si="11"/>
        <v>2.8820745287653864E-4</v>
      </c>
      <c r="BH14" s="15">
        <f t="shared" ca="1" si="12"/>
        <v>3.0408222135644655E-3</v>
      </c>
      <c r="BI14" s="15">
        <f t="shared" ca="1" si="13"/>
        <v>4.6808850514291914E-13</v>
      </c>
      <c r="BJ14" s="15">
        <f t="shared" ca="1" si="14"/>
        <v>6.7000469959581025E-13</v>
      </c>
      <c r="BK14" s="15">
        <f t="shared" ca="1" si="15"/>
        <v>0</v>
      </c>
      <c r="BL14" s="15">
        <f t="shared" ca="1" si="16"/>
        <v>2.4715904037723869E-5</v>
      </c>
      <c r="BM14" s="15">
        <f t="shared" ca="1" si="17"/>
        <v>0</v>
      </c>
      <c r="BN14" s="15">
        <f t="shared" ca="1" si="18"/>
        <v>6.4504394275556286E-3</v>
      </c>
      <c r="BO14" s="15">
        <f t="shared" ca="1" si="19"/>
        <v>2.0825556903393389E-8</v>
      </c>
      <c r="BP14" s="15">
        <f t="shared" ca="1" si="20"/>
        <v>0</v>
      </c>
      <c r="BQ14" s="15">
        <f t="shared" ca="1" si="21"/>
        <v>0</v>
      </c>
      <c r="BR14" s="15">
        <f t="shared" ca="1" si="21"/>
        <v>0</v>
      </c>
      <c r="BS14" s="15">
        <f t="shared" ca="1" si="22"/>
        <v>8.2313718990690901E-8</v>
      </c>
      <c r="BT14" s="15">
        <f t="shared" ca="1" si="23"/>
        <v>5.139484649696433E-7</v>
      </c>
      <c r="BU14" s="12">
        <f t="shared" ca="1" si="24"/>
        <v>0</v>
      </c>
      <c r="BV14" s="15">
        <f t="shared" ca="1" si="25"/>
        <v>0</v>
      </c>
      <c r="BW14" s="15">
        <f t="shared" ca="1" si="26"/>
        <v>0</v>
      </c>
      <c r="BX14" s="15">
        <f t="shared" ca="1" si="27"/>
        <v>0</v>
      </c>
      <c r="BY14" s="15">
        <f t="shared" ca="1" si="28"/>
        <v>0</v>
      </c>
      <c r="BZ14" s="15">
        <f t="shared" ca="1" si="29"/>
        <v>0</v>
      </c>
      <c r="CA14" s="15">
        <f t="shared" ca="1" si="30"/>
        <v>0</v>
      </c>
      <c r="CB14" s="15">
        <f t="shared" ca="1" si="31"/>
        <v>0</v>
      </c>
      <c r="CC14" s="15">
        <f t="shared" ca="1" si="32"/>
        <v>0</v>
      </c>
      <c r="CD14" s="15">
        <f t="shared" ca="1" si="33"/>
        <v>0</v>
      </c>
      <c r="CE14" s="15">
        <f t="shared" ca="1" si="34"/>
        <v>0</v>
      </c>
      <c r="CF14" s="15">
        <f t="shared" ca="1" si="35"/>
        <v>0</v>
      </c>
      <c r="CG14" s="15">
        <f t="shared" ca="1" si="36"/>
        <v>0</v>
      </c>
      <c r="CH14" s="15">
        <f t="shared" ca="1" si="37"/>
        <v>0</v>
      </c>
      <c r="CI14" s="15">
        <f t="shared" ca="1" si="38"/>
        <v>0</v>
      </c>
      <c r="CJ14" s="15">
        <f t="shared" ca="1" si="39"/>
        <v>0</v>
      </c>
      <c r="CK14" s="15">
        <f t="shared" ca="1" si="40"/>
        <v>0</v>
      </c>
      <c r="CL14" s="15">
        <f t="shared" ca="1" si="41"/>
        <v>0</v>
      </c>
      <c r="CM14" s="15">
        <f t="shared" ca="1" si="41"/>
        <v>0</v>
      </c>
      <c r="CN14" s="15">
        <f t="shared" ca="1" si="42"/>
        <v>0</v>
      </c>
      <c r="CO14" s="15">
        <f t="shared" ca="1" si="43"/>
        <v>0</v>
      </c>
    </row>
    <row r="15" spans="1:118" x14ac:dyDescent="0.35">
      <c r="A15" s="4" t="str">
        <f t="shared" si="44"/>
        <v>CTCTCYD</v>
      </c>
      <c r="B15" s="3" t="str">
        <f t="shared" si="1"/>
        <v>CTCTCYD</v>
      </c>
      <c r="C15" s="4" t="s">
        <v>52</v>
      </c>
      <c r="D15" s="4" t="s">
        <v>53</v>
      </c>
      <c r="E15" s="6" t="s">
        <v>21</v>
      </c>
      <c r="F15" s="9">
        <v>405213.6</v>
      </c>
      <c r="G15" s="10">
        <v>2119674250.5999999</v>
      </c>
      <c r="H15" s="12">
        <f t="shared" ca="1" si="2"/>
        <v>6.3843470558859854E-5</v>
      </c>
      <c r="I15" s="14">
        <f t="shared" ca="1" si="3"/>
        <v>0.29111416543912066</v>
      </c>
      <c r="J15" s="12">
        <f>SUMIFS('Inter regional allocations'!$D:$D,'Inter regional allocations'!$A:$A,J$2,'Inter regional allocations'!$C:$C,$E15,'Inter regional allocations'!$B:$B,"load")</f>
        <v>2.1271450453498299E-4</v>
      </c>
      <c r="K15" s="15">
        <f>SUMIFS('Inter regional allocations'!$D:$D,'Inter regional allocations'!$A:$A,K$2,'Inter regional allocations'!$C:$C,$E15,'Inter regional allocations'!$B:$B,"load")</f>
        <v>0</v>
      </c>
      <c r="L15" s="15">
        <f>SUMIFS('Inter regional allocations'!$D:$D,'Inter regional allocations'!$A:$A,L$2,'Inter regional allocations'!$C:$C,$E15,'Inter regional allocations'!$B:$B,"load")</f>
        <v>4.1974933853044998E-5</v>
      </c>
      <c r="M15" s="15">
        <f>SUMIFS('Inter regional allocations'!$D:$D,'Inter regional allocations'!$A:$A,M$2,'Inter regional allocations'!$C:$C,$E15,'Inter regional allocations'!$B:$B,"load")</f>
        <v>1.9136927526037201E-2</v>
      </c>
      <c r="N15" s="15">
        <f>SUMIFS('Inter regional allocations'!$D:$D,'Inter regional allocations'!$A:$A,N$2,'Inter regional allocations'!$C:$C,$E15,'Inter regional allocations'!$B:$B,"load")</f>
        <v>3.68903098303313E-6</v>
      </c>
      <c r="O15" s="15">
        <f>SUMIFS('Inter regional allocations'!$D:$D,'Inter regional allocations'!$A:$A,O$2,'Inter regional allocations'!$C:$C,$E15,'Inter regional allocations'!$B:$B,"load")</f>
        <v>1.94097976782178E-6</v>
      </c>
      <c r="P15" s="15">
        <f>SUMIFS('Inter regional allocations'!$D:$D,'Inter regional allocations'!$A:$A,P$2,'Inter regional allocations'!$C:$C,$E15,'Inter regional allocations'!$B:$B,"load")</f>
        <v>1.48791630916018E-3</v>
      </c>
      <c r="Q15" s="15">
        <f>SUMIFS('Inter regional allocations'!$D:$D,'Inter regional allocations'!$A:$A,Q$2,'Inter regional allocations'!$C:$C,$E15,'Inter regional allocations'!$B:$B,"load")</f>
        <v>0.36560823094459199</v>
      </c>
      <c r="R15" s="15">
        <f>SUMIFS('Inter regional allocations'!$D:$D,'Inter regional allocations'!$A:$A,R$2,'Inter regional allocations'!$C:$C,$E15,'Inter regional allocations'!$B:$B,"load")</f>
        <v>1.34845280394676E-2</v>
      </c>
      <c r="S15" s="15">
        <f>SUMIFS('Inter regional allocations'!$D:$D,'Inter regional allocations'!$A:$A,S$2,'Inter regional allocations'!$C:$C,$E15,'Inter regional allocations'!$B:$B,"load")</f>
        <v>0</v>
      </c>
      <c r="T15" s="15">
        <f>SUMIFS('Inter regional allocations'!$D:$D,'Inter regional allocations'!$A:$A,T$2,'Inter regional allocations'!$C:$C,$E15,'Inter regional allocations'!$B:$B,"load")</f>
        <v>0</v>
      </c>
      <c r="U15" s="15">
        <f>SUMIFS('Inter regional allocations'!$D:$D,'Inter regional allocations'!$A:$A,U$2,'Inter regional allocations'!$C:$C,$E15,'Inter regional allocations'!$B:$B,"load")</f>
        <v>5.1668655999513898E-20</v>
      </c>
      <c r="V15" s="15">
        <f>SUMIFS('Inter regional allocations'!$D:$D,'Inter regional allocations'!$A:$A,V$2,'Inter regional allocations'!$C:$C,$E15,'Inter regional allocations'!$B:$B,"load")</f>
        <v>2.0811136043769999E-2</v>
      </c>
      <c r="W15" s="15">
        <f>SUMIFS('Inter regional allocations'!$D:$D,'Inter regional allocations'!$A:$A,W$2,'Inter regional allocations'!$C:$C,$E15,'Inter regional allocations'!$B:$B,"load")</f>
        <v>0</v>
      </c>
      <c r="X15" s="15">
        <f>SUMIFS('Inter regional allocations'!$D:$D,'Inter regional allocations'!$A:$A,X$2,'Inter regional allocations'!$C:$C,$E15,'Inter regional allocations'!$B:$B,"load")</f>
        <v>1.0230402721065601E-8</v>
      </c>
      <c r="Y15" s="15">
        <f>SUMIFS('Inter regional allocations'!$D:$D,'Inter regional allocations'!$A:$A,Y$2,'Inter regional allocations'!$C:$C,$E15,'Inter regional allocations'!$B:$B,"load")</f>
        <v>2.6139184304780701E-8</v>
      </c>
      <c r="Z15" s="15">
        <f>SUMIFS('Inter regional allocations'!$D:$D,'Inter regional allocations'!$A:$A,Z$2,'Inter regional allocations'!$C:$C,$E15,'Inter regional allocations'!$B:$B,"load")</f>
        <v>0</v>
      </c>
      <c r="AA15" s="15">
        <f>SUMIFS('Inter regional allocations'!$D:$D,'Inter regional allocations'!$A:$A,AA$2,'Inter regional allocations'!$C:$C,$E15,'Inter regional allocations'!$B:$B,"load")</f>
        <v>0</v>
      </c>
      <c r="AB15" s="15">
        <f>SUMIFS('Inter regional allocations'!$D:$D,'Inter regional allocations'!$A:$A,AB$2,'Inter regional allocations'!$C:$C,$E15,'Inter regional allocations'!$B:$B,"load")</f>
        <v>0</v>
      </c>
      <c r="AC15" s="15">
        <f>SUMIFS('Inter regional allocations'!$D:$D,'Inter regional allocations'!$A:$A,AC$2,'Inter regional allocations'!$C:$C,$E15,'Inter regional allocations'!$B:$B,"load")</f>
        <v>3.0456072843347998E-7</v>
      </c>
      <c r="AD15" s="15">
        <f>SUMIFS('Inter regional allocations'!$D:$D,'Inter regional allocations'!$A:$A,AD$2,'Inter regional allocations'!$C:$C,$E15,'Inter regional allocations'!$B:$B,"load")</f>
        <v>2.4333963980684899E-6</v>
      </c>
      <c r="AE15" s="12">
        <f>SUMIFS('Inter regional allocations'!$D:$D,'Inter regional allocations'!$A:$A,AE$2,'Inter regional allocations'!$C:$C,$E15,'Inter regional allocations'!$B:$B,"gen")</f>
        <v>2.1577979804479402E-3</v>
      </c>
      <c r="AF15" s="15">
        <f>SUMIFS('Inter regional allocations'!$D:$D,'Inter regional allocations'!$A:$A,AF$2,'Inter regional allocations'!$C:$C,$E15,'Inter regional allocations'!$B:$B,"gen")</f>
        <v>0.10911230918124699</v>
      </c>
      <c r="AG15" s="15">
        <f>SUMIFS('Inter regional allocations'!$D:$D,'Inter regional allocations'!$A:$A,AG$2,'Inter regional allocations'!$C:$C,$E15,'Inter regional allocations'!$B:$B,"gen")</f>
        <v>9.9458877227775397E-3</v>
      </c>
      <c r="AH15" s="15">
        <f>SUMIFS('Inter regional allocations'!$D:$D,'Inter regional allocations'!$A:$A,AH$2,'Inter regional allocations'!$C:$C,$E15,'Inter regional allocations'!$B:$B,"gen")</f>
        <v>0.10930166220995</v>
      </c>
      <c r="AI15" s="15">
        <f>SUMIFS('Inter regional allocations'!$D:$D,'Inter regional allocations'!$A:$A,AI$2,'Inter regional allocations'!$C:$C,$E15,'Inter regional allocations'!$B:$B,"gen")</f>
        <v>1.9537283932873399E-2</v>
      </c>
      <c r="AJ15" s="15">
        <f>SUMIFS('Inter regional allocations'!$D:$D,'Inter regional allocations'!$A:$A,AJ$2,'Inter regional allocations'!$C:$C,$E15,'Inter regional allocations'!$B:$B,"gen")</f>
        <v>1.04098701211972E-2</v>
      </c>
      <c r="AK15" s="15">
        <f>SUMIFS('Inter regional allocations'!$D:$D,'Inter regional allocations'!$A:$A,AK$2,'Inter regional allocations'!$C:$C,$E15,'Inter regional allocations'!$B:$B,"gen")</f>
        <v>1.9938635761210199E-2</v>
      </c>
      <c r="AL15" s="15">
        <f>SUMIFS('Inter regional allocations'!$D:$D,'Inter regional allocations'!$A:$A,AL$2,'Inter regional allocations'!$C:$C,$E15,'Inter regional allocations'!$B:$B,"gen")</f>
        <v>0.47419005877453801</v>
      </c>
      <c r="AM15" s="15">
        <f>SUMIFS('Inter regional allocations'!$D:$D,'Inter regional allocations'!$A:$A,AM$2,'Inter regional allocations'!$C:$C,$E15,'Inter regional allocations'!$B:$B,"gen")</f>
        <v>0.103656627574367</v>
      </c>
      <c r="AN15" s="15">
        <f>SUMIFS('Inter regional allocations'!$D:$D,'Inter regional allocations'!$A:$A,AN$2,'Inter regional allocations'!$C:$C,$E15,'Inter regional allocations'!$B:$B,"gen")</f>
        <v>1.9744440167319299E-2</v>
      </c>
      <c r="AO15" s="15">
        <f>SUMIFS('Inter regional allocations'!$D:$D,'Inter regional allocations'!$A:$A,AO$2,'Inter regional allocations'!$C:$C,$E15,'Inter regional allocations'!$B:$B,"gen")</f>
        <v>1.9758242140716802E-2</v>
      </c>
      <c r="AP15" s="15">
        <f>SUMIFS('Inter regional allocations'!$D:$D,'Inter regional allocations'!$A:$A,AP$2,'Inter regional allocations'!$C:$C,$E15,'Inter regional allocations'!$B:$B,"gen")</f>
        <v>8.1878308642252096E-2</v>
      </c>
      <c r="AQ15" s="15">
        <f>SUMIFS('Inter regional allocations'!$D:$D,'Inter regional allocations'!$A:$A,AQ$2,'Inter regional allocations'!$C:$C,$E15,'Inter regional allocations'!$B:$B,"gen")</f>
        <v>0.129048924688247</v>
      </c>
      <c r="AR15" s="15">
        <f>SUMIFS('Inter regional allocations'!$D:$D,'Inter regional allocations'!$A:$A,AR$2,'Inter regional allocations'!$C:$C,$E15,'Inter regional allocations'!$B:$B,"gen")</f>
        <v>8.4032705214277303E-2</v>
      </c>
      <c r="AS15" s="15">
        <f>SUMIFS('Inter regional allocations'!$D:$D,'Inter regional allocations'!$A:$A,AS$2,'Inter regional allocations'!$C:$C,$E15,'Inter regional allocations'!$B:$B,"gen")</f>
        <v>1.9761406346197101E-2</v>
      </c>
      <c r="AT15" s="15">
        <f>SUMIFS('Inter regional allocations'!$D:$D,'Inter regional allocations'!$A:$A,AT$2,'Inter regional allocations'!$C:$C,$E15,'Inter regional allocations'!$B:$B,"gen")</f>
        <v>1.9852514155899399E-2</v>
      </c>
      <c r="AU15" s="15">
        <f>SUMIFS('Inter regional allocations'!$D:$D,'Inter regional allocations'!$A:$A,AU$2,'Inter regional allocations'!$C:$C,$E15,'Inter regional allocations'!$B:$B,"gen")</f>
        <v>0.109547114419893</v>
      </c>
      <c r="AV15" s="15">
        <f>SUMIFS('Inter regional allocations'!$D:$D,'Inter regional allocations'!$A:$A,AV$2,'Inter regional allocations'!$C:$C,$E15,'Inter regional allocations'!$B:$B,"gen")</f>
        <v>9.66060124067184E-2</v>
      </c>
      <c r="AW15" s="15">
        <f>SUMIFS('Inter regional allocations'!$D:$D,'Inter regional allocations'!$A:$A,AW$2,'Inter regional allocations'!$C:$C,$E15,'Inter regional allocations'!$B:$B,"gen")</f>
        <v>0.11003187413814799</v>
      </c>
      <c r="AX15" s="15">
        <f>SUMIFS('Inter regional allocations'!$D:$D,'Inter regional allocations'!$A:$A,AX$2,'Inter regional allocations'!$C:$C,$E15,'Inter regional allocations'!$B:$B,"gen")</f>
        <v>1.6054007983744099E-2</v>
      </c>
      <c r="AY15" s="15">
        <f>SUMIFS('Inter regional allocations'!$D:$D,'Inter regional allocations'!$A:$A,AY$2,'Inter regional allocations'!$C:$C,$E15,'Inter regional allocations'!$B:$B,"gen")</f>
        <v>1.1243723193314599E-2</v>
      </c>
      <c r="AZ15" s="12">
        <f t="shared" ca="1" si="4"/>
        <v>1.3580432207721647E-8</v>
      </c>
      <c r="BA15" s="15">
        <f t="shared" ca="1" si="5"/>
        <v>0</v>
      </c>
      <c r="BB15" s="15">
        <f t="shared" ca="1" si="6"/>
        <v>2.679825453656968E-9</v>
      </c>
      <c r="BC15" s="15">
        <f t="shared" ca="1" si="7"/>
        <v>1.2217678690955908E-6</v>
      </c>
      <c r="BD15" s="15">
        <f t="shared" ca="1" si="8"/>
        <v>2.3552054095599746E-10</v>
      </c>
      <c r="BE15" s="15">
        <f t="shared" ca="1" si="9"/>
        <v>1.2391888466227244E-10</v>
      </c>
      <c r="BF15" s="15">
        <f t="shared" ca="1" si="10"/>
        <v>9.4993741077915368E-8</v>
      </c>
      <c r="BG15" s="15">
        <f t="shared" ca="1" si="11"/>
        <v>2.3341698328387892E-5</v>
      </c>
      <c r="BH15" s="15">
        <f t="shared" ca="1" si="12"/>
        <v>8.6089906888786988E-7</v>
      </c>
      <c r="BI15" s="15">
        <f t="shared" ca="1" si="13"/>
        <v>0</v>
      </c>
      <c r="BJ15" s="15">
        <f t="shared" ca="1" si="14"/>
        <v>0</v>
      </c>
      <c r="BK15" s="15">
        <f t="shared" ca="1" si="15"/>
        <v>3.2987063181208231E-24</v>
      </c>
      <c r="BL15" s="15">
        <f t="shared" ca="1" si="16"/>
        <v>1.3286551513068571E-6</v>
      </c>
      <c r="BM15" s="15">
        <f t="shared" ca="1" si="17"/>
        <v>0</v>
      </c>
      <c r="BN15" s="15">
        <f t="shared" ca="1" si="18"/>
        <v>6.5314441492763142E-13</v>
      </c>
      <c r="BO15" s="15">
        <f t="shared" ca="1" si="19"/>
        <v>1.6688162435948782E-12</v>
      </c>
      <c r="BP15" s="15">
        <f t="shared" ca="1" si="20"/>
        <v>0</v>
      </c>
      <c r="BQ15" s="15">
        <f t="shared" ca="1" si="21"/>
        <v>0</v>
      </c>
      <c r="BR15" s="15">
        <f t="shared" ca="1" si="21"/>
        <v>0</v>
      </c>
      <c r="BS15" s="15">
        <f t="shared" ca="1" si="22"/>
        <v>1.9444213899127789E-11</v>
      </c>
      <c r="BT15" s="15">
        <f t="shared" ca="1" si="23"/>
        <v>1.5535647129812125E-10</v>
      </c>
      <c r="BU15" s="12">
        <f t="shared" ca="1" si="24"/>
        <v>6.2816555826432211E-4</v>
      </c>
      <c r="BV15" s="15">
        <f t="shared" ca="1" si="25"/>
        <v>3.1764138826434023E-2</v>
      </c>
      <c r="BW15" s="15">
        <f t="shared" ca="1" si="26"/>
        <v>2.8953888039675796E-3</v>
      </c>
      <c r="BX15" s="15">
        <f t="shared" ca="1" si="27"/>
        <v>3.1819262175358264E-2</v>
      </c>
      <c r="BY15" s="15">
        <f t="shared" ca="1" si="28"/>
        <v>5.6875801070655806E-3</v>
      </c>
      <c r="BZ15" s="15">
        <f t="shared" ca="1" si="29"/>
        <v>3.0304606526619605E-3</v>
      </c>
      <c r="CA15" s="15">
        <f t="shared" ca="1" si="30"/>
        <v>5.8044193096193136E-3</v>
      </c>
      <c r="CB15" s="15">
        <f t="shared" ca="1" si="31"/>
        <v>0.13804344321967721</v>
      </c>
      <c r="CC15" s="15">
        <f t="shared" ca="1" si="32"/>
        <v>3.0175912628545593E-2</v>
      </c>
      <c r="CD15" s="15">
        <f t="shared" ca="1" si="33"/>
        <v>5.7478862213718096E-3</v>
      </c>
      <c r="CE15" s="15">
        <f t="shared" ca="1" si="34"/>
        <v>5.7519041713388367E-3</v>
      </c>
      <c r="CF15" s="15">
        <f t="shared" ca="1" si="35"/>
        <v>2.3835935487955959E-2</v>
      </c>
      <c r="CG15" s="15">
        <f t="shared" ca="1" si="36"/>
        <v>3.7567970011434956E-2</v>
      </c>
      <c r="CH15" s="15">
        <f t="shared" ca="1" si="37"/>
        <v>2.446311084804598E-2</v>
      </c>
      <c r="CI15" s="15">
        <f t="shared" ca="1" si="38"/>
        <v>5.7528253163765123E-3</v>
      </c>
      <c r="CJ15" s="15">
        <f t="shared" ca="1" si="39"/>
        <v>5.7793480903629828E-3</v>
      </c>
      <c r="CK15" s="15">
        <f t="shared" ca="1" si="40"/>
        <v>3.1890716790611014E-2</v>
      </c>
      <c r="CL15" s="15">
        <f t="shared" ca="1" si="41"/>
        <v>2.8123378678183163E-2</v>
      </c>
      <c r="CM15" s="15">
        <f t="shared" ca="1" si="41"/>
        <v>3.2031837211429319E-2</v>
      </c>
      <c r="CN15" s="15">
        <f t="shared" ca="1" si="42"/>
        <v>4.6735491361406438E-3</v>
      </c>
      <c r="CO15" s="15">
        <f t="shared" ca="1" si="43"/>
        <v>3.2732070938502646E-3</v>
      </c>
    </row>
    <row r="16" spans="1:118" x14ac:dyDescent="0.35">
      <c r="A16" s="4" t="str">
        <f t="shared" si="44"/>
        <v>CTCTOKI</v>
      </c>
      <c r="B16" s="3" t="str">
        <f t="shared" si="1"/>
        <v>CTCTOKI</v>
      </c>
      <c r="C16" s="4" t="s">
        <v>52</v>
      </c>
      <c r="D16" s="4" t="s">
        <v>54</v>
      </c>
      <c r="E16" s="6" t="s">
        <v>20</v>
      </c>
      <c r="F16" s="9">
        <v>315727.8</v>
      </c>
      <c r="G16" s="10">
        <v>315962502.80000001</v>
      </c>
      <c r="H16" s="12">
        <f t="shared" ca="1" si="2"/>
        <v>1.1459918998184438E-4</v>
      </c>
      <c r="I16" s="14">
        <f t="shared" ca="1" si="3"/>
        <v>1.9114169878749629E-2</v>
      </c>
      <c r="J16" s="12">
        <f>SUMIFS('Inter regional allocations'!$D:$D,'Inter regional allocations'!$A:$A,J$2,'Inter regional allocations'!$C:$C,$E16,'Inter regional allocations'!$B:$B,"load")</f>
        <v>3.9868372830229896E-3</v>
      </c>
      <c r="K16" s="15">
        <f>SUMIFS('Inter regional allocations'!$D:$D,'Inter regional allocations'!$A:$A,K$2,'Inter regional allocations'!$C:$C,$E16,'Inter regional allocations'!$B:$B,"load")</f>
        <v>0</v>
      </c>
      <c r="L16" s="15">
        <f>SUMIFS('Inter regional allocations'!$D:$D,'Inter regional allocations'!$A:$A,L$2,'Inter regional allocations'!$C:$C,$E16,'Inter regional allocations'!$B:$B,"load")</f>
        <v>3.75600524908448E-4</v>
      </c>
      <c r="M16" s="15">
        <f>SUMIFS('Inter regional allocations'!$D:$D,'Inter regional allocations'!$A:$A,M$2,'Inter regional allocations'!$C:$C,$E16,'Inter regional allocations'!$B:$B,"load")</f>
        <v>1.8588193225244298E-2</v>
      </c>
      <c r="N16" s="15">
        <f>SUMIFS('Inter regional allocations'!$D:$D,'Inter regional allocations'!$A:$A,N$2,'Inter regional allocations'!$C:$C,$E16,'Inter regional allocations'!$B:$B,"load")</f>
        <v>2.50553269469385E-5</v>
      </c>
      <c r="O16" s="15">
        <f>SUMIFS('Inter regional allocations'!$D:$D,'Inter regional allocations'!$A:$A,O$2,'Inter regional allocations'!$C:$C,$E16,'Inter regional allocations'!$B:$B,"load")</f>
        <v>9.3172747458759395E-6</v>
      </c>
      <c r="P16" s="15">
        <f>SUMIFS('Inter regional allocations'!$D:$D,'Inter regional allocations'!$A:$A,P$2,'Inter regional allocations'!$C:$C,$E16,'Inter regional allocations'!$B:$B,"load")</f>
        <v>7.2682738311042105E-2</v>
      </c>
      <c r="Q16" s="15">
        <f>SUMIFS('Inter regional allocations'!$D:$D,'Inter regional allocations'!$A:$A,Q$2,'Inter regional allocations'!$C:$C,$E16,'Inter regional allocations'!$B:$B,"load")</f>
        <v>5.7845532138344098E-3</v>
      </c>
      <c r="R16" s="15">
        <f>SUMIFS('Inter regional allocations'!$D:$D,'Inter regional allocations'!$A:$A,R$2,'Inter regional allocations'!$C:$C,$E16,'Inter regional allocations'!$B:$B,"load")</f>
        <v>6.1402365253472702E-2</v>
      </c>
      <c r="S16" s="15">
        <f>SUMIFS('Inter regional allocations'!$D:$D,'Inter regional allocations'!$A:$A,S$2,'Inter regional allocations'!$C:$C,$E16,'Inter regional allocations'!$B:$B,"load")</f>
        <v>1.0522661515308801E-11</v>
      </c>
      <c r="T16" s="15">
        <f>SUMIFS('Inter regional allocations'!$D:$D,'Inter regional allocations'!$A:$A,T$2,'Inter regional allocations'!$C:$C,$E16,'Inter regional allocations'!$B:$B,"load")</f>
        <v>1.50800470269444E-11</v>
      </c>
      <c r="U16" s="15">
        <f>SUMIFS('Inter regional allocations'!$D:$D,'Inter regional allocations'!$A:$A,U$2,'Inter regional allocations'!$C:$C,$E16,'Inter regional allocations'!$B:$B,"load")</f>
        <v>1.53627875480372E-22</v>
      </c>
      <c r="V16" s="15">
        <f>SUMIFS('Inter regional allocations'!$D:$D,'Inter regional allocations'!$A:$A,V$2,'Inter regional allocations'!$C:$C,$E16,'Inter regional allocations'!$B:$B,"load")</f>
        <v>4.97070278777713E-4</v>
      </c>
      <c r="W16" s="15">
        <f>SUMIFS('Inter regional allocations'!$D:$D,'Inter regional allocations'!$A:$A,W$2,'Inter regional allocations'!$C:$C,$E16,'Inter regional allocations'!$B:$B,"load")</f>
        <v>0</v>
      </c>
      <c r="X16" s="15">
        <f>SUMIFS('Inter regional allocations'!$D:$D,'Inter regional allocations'!$A:$A,X$2,'Inter regional allocations'!$C:$C,$E16,'Inter regional allocations'!$B:$B,"load")</f>
        <v>1.7468465148257901E-7</v>
      </c>
      <c r="Y16" s="15">
        <f>SUMIFS('Inter regional allocations'!$D:$D,'Inter regional allocations'!$A:$A,Y$2,'Inter regional allocations'!$C:$C,$E16,'Inter regional allocations'!$B:$B,"load")</f>
        <v>4.2764288821984198E-7</v>
      </c>
      <c r="Z16" s="15">
        <f>SUMIFS('Inter regional allocations'!$D:$D,'Inter regional allocations'!$A:$A,Z$2,'Inter regional allocations'!$C:$C,$E16,'Inter regional allocations'!$B:$B,"load")</f>
        <v>0</v>
      </c>
      <c r="AA16" s="15">
        <f>SUMIFS('Inter regional allocations'!$D:$D,'Inter regional allocations'!$A:$A,AA$2,'Inter regional allocations'!$C:$C,$E16,'Inter regional allocations'!$B:$B,"load")</f>
        <v>1.0494369876396E-22</v>
      </c>
      <c r="AB16" s="15">
        <f>SUMIFS('Inter regional allocations'!$D:$D,'Inter regional allocations'!$A:$A,AB$2,'Inter regional allocations'!$C:$C,$E16,'Inter regional allocations'!$B:$B,"load")</f>
        <v>0</v>
      </c>
      <c r="AC16" s="15">
        <f>SUMIFS('Inter regional allocations'!$D:$D,'Inter regional allocations'!$A:$A,AC$2,'Inter regional allocations'!$C:$C,$E16,'Inter regional allocations'!$B:$B,"load")</f>
        <v>1.58803459620831E-6</v>
      </c>
      <c r="AD16" s="15">
        <f>SUMIFS('Inter regional allocations'!$D:$D,'Inter regional allocations'!$A:$A,AD$2,'Inter regional allocations'!$C:$C,$E16,'Inter regional allocations'!$B:$B,"load")</f>
        <v>1.0805442097424799E-5</v>
      </c>
      <c r="AE16" s="12">
        <f>SUMIFS('Inter regional allocations'!$D:$D,'Inter regional allocations'!$A:$A,AE$2,'Inter regional allocations'!$C:$C,$E16,'Inter regional allocations'!$B:$B,"gen")</f>
        <v>3.7380026091123598E-2</v>
      </c>
      <c r="AF16" s="15">
        <f>SUMIFS('Inter regional allocations'!$D:$D,'Inter regional allocations'!$A:$A,AF$2,'Inter regional allocations'!$C:$C,$E16,'Inter regional allocations'!$B:$B,"gen")</f>
        <v>1.5702528831834199E-2</v>
      </c>
      <c r="AG16" s="15">
        <f>SUMIFS('Inter regional allocations'!$D:$D,'Inter regional allocations'!$A:$A,AG$2,'Inter regional allocations'!$C:$C,$E16,'Inter regional allocations'!$B:$B,"gen")</f>
        <v>0.19200387922817</v>
      </c>
      <c r="AH16" s="15">
        <f>SUMIFS('Inter regional allocations'!$D:$D,'Inter regional allocations'!$A:$A,AH$2,'Inter regional allocations'!$C:$C,$E16,'Inter regional allocations'!$B:$B,"gen")</f>
        <v>1.5747957876051901E-2</v>
      </c>
      <c r="AI16" s="15">
        <f>SUMIFS('Inter regional allocations'!$D:$D,'Inter regional allocations'!$A:$A,AI$2,'Inter regional allocations'!$C:$C,$E16,'Inter regional allocations'!$B:$B,"gen")</f>
        <v>0.40911719905145</v>
      </c>
      <c r="AJ16" s="15">
        <f>SUMIFS('Inter regional allocations'!$D:$D,'Inter regional allocations'!$A:$A,AJ$2,'Inter regional allocations'!$C:$C,$E16,'Inter regional allocations'!$B:$B,"gen")</f>
        <v>0.21024531984214501</v>
      </c>
      <c r="AK16" s="15">
        <f>SUMIFS('Inter regional allocations'!$D:$D,'Inter regional allocations'!$A:$A,AK$2,'Inter regional allocations'!$C:$C,$E16,'Inter regional allocations'!$B:$B,"gen")</f>
        <v>0.42843825155226001</v>
      </c>
      <c r="AL16" s="15">
        <f>SUMIFS('Inter regional allocations'!$D:$D,'Inter regional allocations'!$A:$A,AL$2,'Inter regional allocations'!$C:$C,$E16,'Inter regional allocations'!$B:$B,"gen")</f>
        <v>3.9922276515961096E-3</v>
      </c>
      <c r="AM16" s="15">
        <f>SUMIFS('Inter regional allocations'!$D:$D,'Inter regional allocations'!$A:$A,AM$2,'Inter regional allocations'!$C:$C,$E16,'Inter regional allocations'!$B:$B,"gen")</f>
        <v>8.2823030298168399E-2</v>
      </c>
      <c r="AN16" s="15">
        <f>SUMIFS('Inter regional allocations'!$D:$D,'Inter regional allocations'!$A:$A,AN$2,'Inter regional allocations'!$C:$C,$E16,'Inter regional allocations'!$B:$B,"gen")</f>
        <v>0.42381232192479301</v>
      </c>
      <c r="AO16" s="15">
        <f>SUMIFS('Inter regional allocations'!$D:$D,'Inter regional allocations'!$A:$A,AO$2,'Inter regional allocations'!$C:$C,$E16,'Inter regional allocations'!$B:$B,"gen")</f>
        <v>0.42377937731062798</v>
      </c>
      <c r="AP16" s="15">
        <f>SUMIFS('Inter regional allocations'!$D:$D,'Inter regional allocations'!$A:$A,AP$2,'Inter regional allocations'!$C:$C,$E16,'Inter regional allocations'!$B:$B,"gen")</f>
        <v>1.1704490925630801E-2</v>
      </c>
      <c r="AQ16" s="15">
        <f>SUMIFS('Inter regional allocations'!$D:$D,'Inter regional allocations'!$A:$A,AQ$2,'Inter regional allocations'!$C:$C,$E16,'Inter regional allocations'!$B:$B,"gen")</f>
        <v>1.2376800558763701E-3</v>
      </c>
      <c r="AR16" s="15">
        <f>SUMIFS('Inter regional allocations'!$D:$D,'Inter regional allocations'!$A:$A,AR$2,'Inter regional allocations'!$C:$C,$E16,'Inter regional allocations'!$B:$B,"gen")</f>
        <v>1.3065798221817901E-2</v>
      </c>
      <c r="AS16" s="15">
        <f>SUMIFS('Inter regional allocations'!$D:$D,'Inter regional allocations'!$A:$A,AS$2,'Inter regional allocations'!$C:$C,$E16,'Inter regional allocations'!$B:$B,"gen")</f>
        <v>0.42413539764561498</v>
      </c>
      <c r="AT16" s="15">
        <f>SUMIFS('Inter regional allocations'!$D:$D,'Inter regional allocations'!$A:$A,AT$2,'Inter regional allocations'!$C:$C,$E16,'Inter regional allocations'!$B:$B,"gen")</f>
        <v>0.42568347657676803</v>
      </c>
      <c r="AU16" s="15">
        <f>SUMIFS('Inter regional allocations'!$D:$D,'Inter regional allocations'!$A:$A,AU$2,'Inter regional allocations'!$C:$C,$E16,'Inter regional allocations'!$B:$B,"gen")</f>
        <v>1.5746996272940701E-2</v>
      </c>
      <c r="AV16" s="15">
        <f>SUMIFS('Inter regional allocations'!$D:$D,'Inter regional allocations'!$A:$A,AV$2,'Inter regional allocations'!$C:$C,$E16,'Inter regional allocations'!$B:$B,"gen")</f>
        <v>1.4055844285571601E-2</v>
      </c>
      <c r="AW16" s="15">
        <f>SUMIFS('Inter regional allocations'!$D:$D,'Inter regional allocations'!$A:$A,AW$2,'Inter regional allocations'!$C:$C,$E16,'Inter regional allocations'!$B:$B,"gen")</f>
        <v>1.5823855240463501E-2</v>
      </c>
      <c r="AX16" s="15">
        <f>SUMIFS('Inter regional allocations'!$D:$D,'Inter regional allocations'!$A:$A,AX$2,'Inter regional allocations'!$C:$C,$E16,'Inter regional allocations'!$B:$B,"gen")</f>
        <v>0.32005889248398101</v>
      </c>
      <c r="AY16" s="15">
        <f>SUMIFS('Inter regional allocations'!$D:$D,'Inter regional allocations'!$A:$A,AY$2,'Inter regional allocations'!$C:$C,$E16,'Inter regional allocations'!$B:$B,"gen")</f>
        <v>0.23723768397729</v>
      </c>
      <c r="AZ16" s="12">
        <f t="shared" ca="1" si="4"/>
        <v>4.5688832322385182E-7</v>
      </c>
      <c r="BA16" s="15">
        <f t="shared" ca="1" si="5"/>
        <v>0</v>
      </c>
      <c r="BB16" s="15">
        <f t="shared" ca="1" si="6"/>
        <v>4.3043515911263706E-8</v>
      </c>
      <c r="BC16" s="15">
        <f t="shared" ca="1" si="7"/>
        <v>2.1301918868390039E-6</v>
      </c>
      <c r="BD16" s="15">
        <f t="shared" ca="1" si="8"/>
        <v>2.8713201728494301E-9</v>
      </c>
      <c r="BE16" s="15">
        <f t="shared" ca="1" si="9"/>
        <v>1.0677521387156776E-9</v>
      </c>
      <c r="BF16" s="15">
        <f t="shared" ca="1" si="10"/>
        <v>8.3293829361077936E-6</v>
      </c>
      <c r="BG16" s="15">
        <f t="shared" ca="1" si="11"/>
        <v>6.6290511271229801E-7</v>
      </c>
      <c r="BH16" s="15">
        <f t="shared" ca="1" si="12"/>
        <v>7.0366613210173181E-6</v>
      </c>
      <c r="BI16" s="15">
        <f t="shared" ca="1" si="13"/>
        <v>1.2058884861075156E-15</v>
      </c>
      <c r="BJ16" s="15">
        <f t="shared" ca="1" si="14"/>
        <v>1.7281611741759486E-15</v>
      </c>
      <c r="BK16" s="15">
        <f t="shared" ca="1" si="15"/>
        <v>1.7605630088682282E-26</v>
      </c>
      <c r="BL16" s="15">
        <f t="shared" ca="1" si="16"/>
        <v>5.6963851311975478E-8</v>
      </c>
      <c r="BM16" s="15">
        <f t="shared" ca="1" si="17"/>
        <v>0</v>
      </c>
      <c r="BN16" s="15">
        <f t="shared" ca="1" si="18"/>
        <v>2.0018719562164345E-11</v>
      </c>
      <c r="BO16" s="15">
        <f t="shared" ca="1" si="19"/>
        <v>4.900752859149031E-11</v>
      </c>
      <c r="BP16" s="15">
        <f t="shared" ca="1" si="20"/>
        <v>0</v>
      </c>
      <c r="BQ16" s="15">
        <f t="shared" ca="1" si="21"/>
        <v>1.2026462872048499E-26</v>
      </c>
      <c r="BR16" s="15">
        <f t="shared" ca="1" si="21"/>
        <v>0</v>
      </c>
      <c r="BS16" s="15">
        <f t="shared" ca="1" si="22"/>
        <v>1.8198747838861763E-10</v>
      </c>
      <c r="BT16" s="15">
        <f t="shared" ca="1" si="23"/>
        <v>1.2382949117606035E-9</v>
      </c>
      <c r="BU16" s="12">
        <f t="shared" ca="1" si="24"/>
        <v>7.1448816877782992E-4</v>
      </c>
      <c r="BV16" s="15">
        <f t="shared" ca="1" si="25"/>
        <v>3.0014080361764287E-4</v>
      </c>
      <c r="BW16" s="15">
        <f t="shared" ca="1" si="26"/>
        <v>3.6699947649461687E-3</v>
      </c>
      <c r="BX16" s="15">
        <f t="shared" ca="1" si="27"/>
        <v>3.0100914208624921E-4</v>
      </c>
      <c r="BY16" s="15">
        <f t="shared" ca="1" si="28"/>
        <v>7.8199356429876424E-3</v>
      </c>
      <c r="BZ16" s="15">
        <f t="shared" ca="1" si="29"/>
        <v>4.01866475967481E-3</v>
      </c>
      <c r="CA16" s="15">
        <f t="shared" ca="1" si="30"/>
        <v>8.1892415227243654E-3</v>
      </c>
      <c r="CB16" s="15">
        <f t="shared" ca="1" si="31"/>
        <v>7.6308117527249721E-5</v>
      </c>
      <c r="CC16" s="15">
        <f t="shared" ca="1" si="32"/>
        <v>1.5830934709920182E-3</v>
      </c>
      <c r="CD16" s="15">
        <f t="shared" ca="1" si="33"/>
        <v>8.1008207179778195E-3</v>
      </c>
      <c r="CE16" s="15">
        <f t="shared" ca="1" si="34"/>
        <v>8.1001910090260799E-3</v>
      </c>
      <c r="CF16" s="15">
        <f t="shared" ca="1" si="35"/>
        <v>2.2372162789679063E-4</v>
      </c>
      <c r="CG16" s="15">
        <f t="shared" ca="1" si="36"/>
        <v>2.365722684356127E-5</v>
      </c>
      <c r="CH16" s="15">
        <f t="shared" ca="1" si="37"/>
        <v>2.4974188681329217E-4</v>
      </c>
      <c r="CI16" s="15">
        <f t="shared" ca="1" si="38"/>
        <v>8.1069960421893093E-3</v>
      </c>
      <c r="CJ16" s="15">
        <f t="shared" ca="1" si="39"/>
        <v>8.1365862858650828E-3</v>
      </c>
      <c r="CK16" s="15">
        <f t="shared" ca="1" si="40"/>
        <v>3.0099076184102581E-4</v>
      </c>
      <c r="CL16" s="15">
        <f t="shared" ca="1" si="41"/>
        <v>2.6866579546366777E-4</v>
      </c>
      <c r="CM16" s="15">
        <f t="shared" ca="1" si="41"/>
        <v>3.0245985720296192E-4</v>
      </c>
      <c r="CN16" s="15">
        <f t="shared" ca="1" si="42"/>
        <v>6.1176600421432754E-3</v>
      </c>
      <c r="CO16" s="15">
        <f t="shared" ca="1" si="43"/>
        <v>4.53460139318304E-3</v>
      </c>
    </row>
    <row r="17" spans="1:93" x14ac:dyDescent="0.35">
      <c r="A17" s="4" t="str">
        <f t="shared" si="44"/>
        <v>CTCTPPI</v>
      </c>
      <c r="B17" s="3" t="str">
        <f t="shared" si="1"/>
        <v>CTCTPPI</v>
      </c>
      <c r="C17" s="4" t="s">
        <v>52</v>
      </c>
      <c r="D17" s="4" t="s">
        <v>55</v>
      </c>
      <c r="E17" s="6" t="s">
        <v>20</v>
      </c>
      <c r="F17" s="9">
        <v>91105</v>
      </c>
      <c r="G17" s="10">
        <v>384263633</v>
      </c>
      <c r="H17" s="12">
        <f t="shared" ca="1" si="2"/>
        <v>3.306822903556777E-5</v>
      </c>
      <c r="I17" s="14">
        <f t="shared" ca="1" si="3"/>
        <v>2.3246050699999399E-2</v>
      </c>
      <c r="J17" s="12">
        <f>SUMIFS('Inter regional allocations'!$D:$D,'Inter regional allocations'!$A:$A,J$2,'Inter regional allocations'!$C:$C,$E17,'Inter regional allocations'!$B:$B,"load")</f>
        <v>3.9868372830229896E-3</v>
      </c>
      <c r="K17" s="15">
        <f>SUMIFS('Inter regional allocations'!$D:$D,'Inter regional allocations'!$A:$A,K$2,'Inter regional allocations'!$C:$C,$E17,'Inter regional allocations'!$B:$B,"load")</f>
        <v>0</v>
      </c>
      <c r="L17" s="15">
        <f>SUMIFS('Inter regional allocations'!$D:$D,'Inter regional allocations'!$A:$A,L$2,'Inter regional allocations'!$C:$C,$E17,'Inter regional allocations'!$B:$B,"load")</f>
        <v>3.75600524908448E-4</v>
      </c>
      <c r="M17" s="15">
        <f>SUMIFS('Inter regional allocations'!$D:$D,'Inter regional allocations'!$A:$A,M$2,'Inter regional allocations'!$C:$C,$E17,'Inter regional allocations'!$B:$B,"load")</f>
        <v>1.8588193225244298E-2</v>
      </c>
      <c r="N17" s="15">
        <f>SUMIFS('Inter regional allocations'!$D:$D,'Inter regional allocations'!$A:$A,N$2,'Inter regional allocations'!$C:$C,$E17,'Inter regional allocations'!$B:$B,"load")</f>
        <v>2.50553269469385E-5</v>
      </c>
      <c r="O17" s="15">
        <f>SUMIFS('Inter regional allocations'!$D:$D,'Inter regional allocations'!$A:$A,O$2,'Inter regional allocations'!$C:$C,$E17,'Inter regional allocations'!$B:$B,"load")</f>
        <v>9.3172747458759395E-6</v>
      </c>
      <c r="P17" s="15">
        <f>SUMIFS('Inter regional allocations'!$D:$D,'Inter regional allocations'!$A:$A,P$2,'Inter regional allocations'!$C:$C,$E17,'Inter regional allocations'!$B:$B,"load")</f>
        <v>7.2682738311042105E-2</v>
      </c>
      <c r="Q17" s="15">
        <f>SUMIFS('Inter regional allocations'!$D:$D,'Inter regional allocations'!$A:$A,Q$2,'Inter regional allocations'!$C:$C,$E17,'Inter regional allocations'!$B:$B,"load")</f>
        <v>5.7845532138344098E-3</v>
      </c>
      <c r="R17" s="15">
        <f>SUMIFS('Inter regional allocations'!$D:$D,'Inter regional allocations'!$A:$A,R$2,'Inter regional allocations'!$C:$C,$E17,'Inter regional allocations'!$B:$B,"load")</f>
        <v>6.1402365253472702E-2</v>
      </c>
      <c r="S17" s="15">
        <f>SUMIFS('Inter regional allocations'!$D:$D,'Inter regional allocations'!$A:$A,S$2,'Inter regional allocations'!$C:$C,$E17,'Inter regional allocations'!$B:$B,"load")</f>
        <v>1.0522661515308801E-11</v>
      </c>
      <c r="T17" s="15">
        <f>SUMIFS('Inter regional allocations'!$D:$D,'Inter regional allocations'!$A:$A,T$2,'Inter regional allocations'!$C:$C,$E17,'Inter regional allocations'!$B:$B,"load")</f>
        <v>1.50800470269444E-11</v>
      </c>
      <c r="U17" s="15">
        <f>SUMIFS('Inter regional allocations'!$D:$D,'Inter regional allocations'!$A:$A,U$2,'Inter regional allocations'!$C:$C,$E17,'Inter regional allocations'!$B:$B,"load")</f>
        <v>1.53627875480372E-22</v>
      </c>
      <c r="V17" s="15">
        <f>SUMIFS('Inter regional allocations'!$D:$D,'Inter regional allocations'!$A:$A,V$2,'Inter regional allocations'!$C:$C,$E17,'Inter regional allocations'!$B:$B,"load")</f>
        <v>4.97070278777713E-4</v>
      </c>
      <c r="W17" s="15">
        <f>SUMIFS('Inter regional allocations'!$D:$D,'Inter regional allocations'!$A:$A,W$2,'Inter regional allocations'!$C:$C,$E17,'Inter regional allocations'!$B:$B,"load")</f>
        <v>0</v>
      </c>
      <c r="X17" s="15">
        <f>SUMIFS('Inter regional allocations'!$D:$D,'Inter regional allocations'!$A:$A,X$2,'Inter regional allocations'!$C:$C,$E17,'Inter regional allocations'!$B:$B,"load")</f>
        <v>1.7468465148257901E-7</v>
      </c>
      <c r="Y17" s="15">
        <f>SUMIFS('Inter regional allocations'!$D:$D,'Inter regional allocations'!$A:$A,Y$2,'Inter regional allocations'!$C:$C,$E17,'Inter regional allocations'!$B:$B,"load")</f>
        <v>4.2764288821984198E-7</v>
      </c>
      <c r="Z17" s="15">
        <f>SUMIFS('Inter regional allocations'!$D:$D,'Inter regional allocations'!$A:$A,Z$2,'Inter regional allocations'!$C:$C,$E17,'Inter regional allocations'!$B:$B,"load")</f>
        <v>0</v>
      </c>
      <c r="AA17" s="15">
        <f>SUMIFS('Inter regional allocations'!$D:$D,'Inter regional allocations'!$A:$A,AA$2,'Inter regional allocations'!$C:$C,$E17,'Inter regional allocations'!$B:$B,"load")</f>
        <v>1.0494369876396E-22</v>
      </c>
      <c r="AB17" s="15">
        <f>SUMIFS('Inter regional allocations'!$D:$D,'Inter regional allocations'!$A:$A,AB$2,'Inter regional allocations'!$C:$C,$E17,'Inter regional allocations'!$B:$B,"load")</f>
        <v>0</v>
      </c>
      <c r="AC17" s="15">
        <f>SUMIFS('Inter regional allocations'!$D:$D,'Inter regional allocations'!$A:$A,AC$2,'Inter regional allocations'!$C:$C,$E17,'Inter regional allocations'!$B:$B,"load")</f>
        <v>1.58803459620831E-6</v>
      </c>
      <c r="AD17" s="15">
        <f>SUMIFS('Inter regional allocations'!$D:$D,'Inter regional allocations'!$A:$A,AD$2,'Inter regional allocations'!$C:$C,$E17,'Inter regional allocations'!$B:$B,"load")</f>
        <v>1.0805442097424799E-5</v>
      </c>
      <c r="AE17" s="12">
        <f>SUMIFS('Inter regional allocations'!$D:$D,'Inter regional allocations'!$A:$A,AE$2,'Inter regional allocations'!$C:$C,$E17,'Inter regional allocations'!$B:$B,"gen")</f>
        <v>3.7380026091123598E-2</v>
      </c>
      <c r="AF17" s="15">
        <f>SUMIFS('Inter regional allocations'!$D:$D,'Inter regional allocations'!$A:$A,AF$2,'Inter regional allocations'!$C:$C,$E17,'Inter regional allocations'!$B:$B,"gen")</f>
        <v>1.5702528831834199E-2</v>
      </c>
      <c r="AG17" s="15">
        <f>SUMIFS('Inter regional allocations'!$D:$D,'Inter regional allocations'!$A:$A,AG$2,'Inter regional allocations'!$C:$C,$E17,'Inter regional allocations'!$B:$B,"gen")</f>
        <v>0.19200387922817</v>
      </c>
      <c r="AH17" s="15">
        <f>SUMIFS('Inter regional allocations'!$D:$D,'Inter regional allocations'!$A:$A,AH$2,'Inter regional allocations'!$C:$C,$E17,'Inter regional allocations'!$B:$B,"gen")</f>
        <v>1.5747957876051901E-2</v>
      </c>
      <c r="AI17" s="15">
        <f>SUMIFS('Inter regional allocations'!$D:$D,'Inter regional allocations'!$A:$A,AI$2,'Inter regional allocations'!$C:$C,$E17,'Inter regional allocations'!$B:$B,"gen")</f>
        <v>0.40911719905145</v>
      </c>
      <c r="AJ17" s="15">
        <f>SUMIFS('Inter regional allocations'!$D:$D,'Inter regional allocations'!$A:$A,AJ$2,'Inter regional allocations'!$C:$C,$E17,'Inter regional allocations'!$B:$B,"gen")</f>
        <v>0.21024531984214501</v>
      </c>
      <c r="AK17" s="15">
        <f>SUMIFS('Inter regional allocations'!$D:$D,'Inter regional allocations'!$A:$A,AK$2,'Inter regional allocations'!$C:$C,$E17,'Inter regional allocations'!$B:$B,"gen")</f>
        <v>0.42843825155226001</v>
      </c>
      <c r="AL17" s="15">
        <f>SUMIFS('Inter regional allocations'!$D:$D,'Inter regional allocations'!$A:$A,AL$2,'Inter regional allocations'!$C:$C,$E17,'Inter regional allocations'!$B:$B,"gen")</f>
        <v>3.9922276515961096E-3</v>
      </c>
      <c r="AM17" s="15">
        <f>SUMIFS('Inter regional allocations'!$D:$D,'Inter regional allocations'!$A:$A,AM$2,'Inter regional allocations'!$C:$C,$E17,'Inter regional allocations'!$B:$B,"gen")</f>
        <v>8.2823030298168399E-2</v>
      </c>
      <c r="AN17" s="15">
        <f>SUMIFS('Inter regional allocations'!$D:$D,'Inter regional allocations'!$A:$A,AN$2,'Inter regional allocations'!$C:$C,$E17,'Inter regional allocations'!$B:$B,"gen")</f>
        <v>0.42381232192479301</v>
      </c>
      <c r="AO17" s="15">
        <f>SUMIFS('Inter regional allocations'!$D:$D,'Inter regional allocations'!$A:$A,AO$2,'Inter regional allocations'!$C:$C,$E17,'Inter regional allocations'!$B:$B,"gen")</f>
        <v>0.42377937731062798</v>
      </c>
      <c r="AP17" s="15">
        <f>SUMIFS('Inter regional allocations'!$D:$D,'Inter regional allocations'!$A:$A,AP$2,'Inter regional allocations'!$C:$C,$E17,'Inter regional allocations'!$B:$B,"gen")</f>
        <v>1.1704490925630801E-2</v>
      </c>
      <c r="AQ17" s="15">
        <f>SUMIFS('Inter regional allocations'!$D:$D,'Inter regional allocations'!$A:$A,AQ$2,'Inter regional allocations'!$C:$C,$E17,'Inter regional allocations'!$B:$B,"gen")</f>
        <v>1.2376800558763701E-3</v>
      </c>
      <c r="AR17" s="15">
        <f>SUMIFS('Inter regional allocations'!$D:$D,'Inter regional allocations'!$A:$A,AR$2,'Inter regional allocations'!$C:$C,$E17,'Inter regional allocations'!$B:$B,"gen")</f>
        <v>1.3065798221817901E-2</v>
      </c>
      <c r="AS17" s="15">
        <f>SUMIFS('Inter regional allocations'!$D:$D,'Inter regional allocations'!$A:$A,AS$2,'Inter regional allocations'!$C:$C,$E17,'Inter regional allocations'!$B:$B,"gen")</f>
        <v>0.42413539764561498</v>
      </c>
      <c r="AT17" s="15">
        <f>SUMIFS('Inter regional allocations'!$D:$D,'Inter regional allocations'!$A:$A,AT$2,'Inter regional allocations'!$C:$C,$E17,'Inter regional allocations'!$B:$B,"gen")</f>
        <v>0.42568347657676803</v>
      </c>
      <c r="AU17" s="15">
        <f>SUMIFS('Inter regional allocations'!$D:$D,'Inter regional allocations'!$A:$A,AU$2,'Inter regional allocations'!$C:$C,$E17,'Inter regional allocations'!$B:$B,"gen")</f>
        <v>1.5746996272940701E-2</v>
      </c>
      <c r="AV17" s="15">
        <f>SUMIFS('Inter regional allocations'!$D:$D,'Inter regional allocations'!$A:$A,AV$2,'Inter regional allocations'!$C:$C,$E17,'Inter regional allocations'!$B:$B,"gen")</f>
        <v>1.4055844285571601E-2</v>
      </c>
      <c r="AW17" s="15">
        <f>SUMIFS('Inter regional allocations'!$D:$D,'Inter regional allocations'!$A:$A,AW$2,'Inter regional allocations'!$C:$C,$E17,'Inter regional allocations'!$B:$B,"gen")</f>
        <v>1.5823855240463501E-2</v>
      </c>
      <c r="AX17" s="15">
        <f>SUMIFS('Inter regional allocations'!$D:$D,'Inter regional allocations'!$A:$A,AX$2,'Inter regional allocations'!$C:$C,$E17,'Inter regional allocations'!$B:$B,"gen")</f>
        <v>0.32005889248398101</v>
      </c>
      <c r="AY17" s="15">
        <f>SUMIFS('Inter regional allocations'!$D:$D,'Inter regional allocations'!$A:$A,AY$2,'Inter regional allocations'!$C:$C,$E17,'Inter regional allocations'!$B:$B,"gen")</f>
        <v>0.23723768397729</v>
      </c>
      <c r="AZ17" s="12">
        <f t="shared" ca="1" si="4"/>
        <v>1.3183764840254493E-7</v>
      </c>
      <c r="BA17" s="15">
        <f t="shared" ca="1" si="5"/>
        <v>0</v>
      </c>
      <c r="BB17" s="15">
        <f t="shared" ca="1" si="6"/>
        <v>1.2420444183552035E-8</v>
      </c>
      <c r="BC17" s="15">
        <f t="shared" ca="1" si="7"/>
        <v>6.1467863092976763E-7</v>
      </c>
      <c r="BD17" s="15">
        <f t="shared" ca="1" si="8"/>
        <v>8.285352900423952E-10</v>
      </c>
      <c r="BE17" s="15">
        <f t="shared" ca="1" si="9"/>
        <v>3.0810577528393707E-10</v>
      </c>
      <c r="BF17" s="15">
        <f t="shared" ca="1" si="10"/>
        <v>2.4034894374017766E-6</v>
      </c>
      <c r="BG17" s="15">
        <f t="shared" ca="1" si="11"/>
        <v>1.9128493054350588E-7</v>
      </c>
      <c r="BH17" s="15">
        <f t="shared" ca="1" si="12"/>
        <v>2.0304674775274236E-6</v>
      </c>
      <c r="BI17" s="15">
        <f t="shared" ca="1" si="13"/>
        <v>3.4796578105198603E-16</v>
      </c>
      <c r="BJ17" s="15">
        <f t="shared" ca="1" si="14"/>
        <v>4.9867044895413018E-16</v>
      </c>
      <c r="BK17" s="15">
        <f t="shared" ca="1" si="15"/>
        <v>5.0802017726326273E-27</v>
      </c>
      <c r="BL17" s="15">
        <f t="shared" ca="1" si="16"/>
        <v>1.6437233825394933E-8</v>
      </c>
      <c r="BM17" s="15">
        <f t="shared" ca="1" si="17"/>
        <v>0</v>
      </c>
      <c r="BN17" s="15">
        <f t="shared" ca="1" si="18"/>
        <v>5.7765120642242555E-12</v>
      </c>
      <c r="BO17" s="15">
        <f t="shared" ca="1" si="19"/>
        <v>1.414139297308544E-11</v>
      </c>
      <c r="BP17" s="15">
        <f t="shared" ca="1" si="20"/>
        <v>0</v>
      </c>
      <c r="BQ17" s="15">
        <f t="shared" ca="1" si="21"/>
        <v>3.4703022665662598E-27</v>
      </c>
      <c r="BR17" s="15">
        <f t="shared" ca="1" si="21"/>
        <v>0</v>
      </c>
      <c r="BS17" s="15">
        <f t="shared" ca="1" si="22"/>
        <v>5.2513491743821778E-11</v>
      </c>
      <c r="BT17" s="15">
        <f t="shared" ca="1" si="23"/>
        <v>3.5731683410820906E-10</v>
      </c>
      <c r="BU17" s="12">
        <f t="shared" ca="1" si="24"/>
        <v>8.6893798168155957E-4</v>
      </c>
      <c r="BV17" s="15">
        <f t="shared" ca="1" si="25"/>
        <v>3.6502178134302011E-4</v>
      </c>
      <c r="BW17" s="15">
        <f t="shared" ca="1" si="26"/>
        <v>4.463331911134601E-3</v>
      </c>
      <c r="BX17" s="15">
        <f t="shared" ca="1" si="27"/>
        <v>3.6607782720815736E-4</v>
      </c>
      <c r="BY17" s="15">
        <f t="shared" ca="1" si="28"/>
        <v>9.5103591513917528E-3</v>
      </c>
      <c r="BZ17" s="15">
        <f t="shared" ca="1" si="29"/>
        <v>4.8873733644880929E-3</v>
      </c>
      <c r="CA17" s="15">
        <f t="shared" ca="1" si="30"/>
        <v>9.9594973174029332E-3</v>
      </c>
      <c r="CB17" s="15">
        <f t="shared" ca="1" si="31"/>
        <v>9.2803526394942703E-5</v>
      </c>
      <c r="CC17" s="15">
        <f t="shared" ca="1" si="32"/>
        <v>1.9253083614388089E-3</v>
      </c>
      <c r="CD17" s="15">
        <f t="shared" ca="1" si="33"/>
        <v>9.8519627227482056E-3</v>
      </c>
      <c r="CE17" s="15">
        <f t="shared" ca="1" si="34"/>
        <v>9.8511968905770336E-3</v>
      </c>
      <c r="CF17" s="15">
        <f t="shared" ca="1" si="35"/>
        <v>2.720831894748965E-4</v>
      </c>
      <c r="CG17" s="15">
        <f t="shared" ca="1" si="36"/>
        <v>2.8771173329280188E-5</v>
      </c>
      <c r="CH17" s="15">
        <f t="shared" ca="1" si="37"/>
        <v>3.0372820790034095E-4</v>
      </c>
      <c r="CI17" s="15">
        <f t="shared" ca="1" si="38"/>
        <v>9.8594729573343708E-3</v>
      </c>
      <c r="CJ17" s="15">
        <f t="shared" ca="1" si="39"/>
        <v>9.8954596786555559E-3</v>
      </c>
      <c r="CK17" s="15">
        <f t="shared" ca="1" si="40"/>
        <v>3.660554737334811E-4</v>
      </c>
      <c r="CL17" s="15">
        <f t="shared" ca="1" si="41"/>
        <v>3.2674286889369428E-4</v>
      </c>
      <c r="CM17" s="15">
        <f t="shared" ca="1" si="41"/>
        <v>3.6784214118926574E-4</v>
      </c>
      <c r="CN17" s="15">
        <f t="shared" ca="1" si="42"/>
        <v>7.4401052416682789E-3</v>
      </c>
      <c r="CO17" s="15">
        <f t="shared" ca="1" si="43"/>
        <v>5.5148392296865186E-3</v>
      </c>
    </row>
    <row r="18" spans="1:93" x14ac:dyDescent="0.35">
      <c r="A18" s="4" t="str">
        <f t="shared" si="44"/>
        <v>CTCTROX</v>
      </c>
      <c r="B18" s="3" t="str">
        <f t="shared" si="1"/>
        <v>CTCTROX</v>
      </c>
      <c r="C18" s="4" t="s">
        <v>52</v>
      </c>
      <c r="D18" s="4" t="s">
        <v>56</v>
      </c>
      <c r="E18" s="6" t="s">
        <v>26</v>
      </c>
      <c r="F18" s="9">
        <v>222.8</v>
      </c>
      <c r="G18" s="10">
        <v>1692696512.8</v>
      </c>
      <c r="H18" s="12">
        <f t="shared" ca="1" si="2"/>
        <v>4.4101940696874118E-7</v>
      </c>
      <c r="I18" s="14">
        <f t="shared" ca="1" si="3"/>
        <v>0.9307528581472293</v>
      </c>
      <c r="J18" s="12">
        <f>SUMIFS('Inter regional allocations'!$D:$D,'Inter regional allocations'!$A:$A,J$2,'Inter regional allocations'!$C:$C,$E18,'Inter regional allocations'!$B:$B,"load")</f>
        <v>7.74515725568313E-6</v>
      </c>
      <c r="K18" s="15">
        <f>SUMIFS('Inter regional allocations'!$D:$D,'Inter regional allocations'!$A:$A,K$2,'Inter regional allocations'!$C:$C,$E18,'Inter regional allocations'!$B:$B,"load")</f>
        <v>0</v>
      </c>
      <c r="L18" s="15">
        <f>SUMIFS('Inter regional allocations'!$D:$D,'Inter regional allocations'!$A:$A,L$2,'Inter regional allocations'!$C:$C,$E18,'Inter regional allocations'!$B:$B,"load")</f>
        <v>2.9663471452778202E-7</v>
      </c>
      <c r="M18" s="15">
        <f>SUMIFS('Inter regional allocations'!$D:$D,'Inter regional allocations'!$A:$A,M$2,'Inter regional allocations'!$C:$C,$E18,'Inter regional allocations'!$B:$B,"load")</f>
        <v>7.3442501313675495E-4</v>
      </c>
      <c r="N18" s="15">
        <f>SUMIFS('Inter regional allocations'!$D:$D,'Inter regional allocations'!$A:$A,N$2,'Inter regional allocations'!$C:$C,$E18,'Inter regional allocations'!$B:$B,"load")</f>
        <v>1.4583443475550301E-7</v>
      </c>
      <c r="O18" s="15">
        <f>SUMIFS('Inter regional allocations'!$D:$D,'Inter regional allocations'!$A:$A,O$2,'Inter regional allocations'!$C:$C,$E18,'Inter regional allocations'!$B:$B,"load")</f>
        <v>8.2366819086920103E-8</v>
      </c>
      <c r="P18" s="15">
        <f>SUMIFS('Inter regional allocations'!$D:$D,'Inter regional allocations'!$A:$A,P$2,'Inter regional allocations'!$C:$C,$E18,'Inter regional allocations'!$B:$B,"load")</f>
        <v>5.1341588482490001E-5</v>
      </c>
      <c r="Q18" s="15">
        <f>SUMIFS('Inter regional allocations'!$D:$D,'Inter regional allocations'!$A:$A,Q$2,'Inter regional allocations'!$C:$C,$E18,'Inter regional allocations'!$B:$B,"load")</f>
        <v>1.24291797633935E-2</v>
      </c>
      <c r="R18" s="15">
        <f>SUMIFS('Inter regional allocations'!$D:$D,'Inter regional allocations'!$A:$A,R$2,'Inter regional allocations'!$C:$C,$E18,'Inter regional allocations'!$B:$B,"load")</f>
        <v>4.97477834091305E-4</v>
      </c>
      <c r="S18" s="15">
        <f>SUMIFS('Inter regional allocations'!$D:$D,'Inter regional allocations'!$A:$A,S$2,'Inter regional allocations'!$C:$C,$E18,'Inter regional allocations'!$B:$B,"load")</f>
        <v>0</v>
      </c>
      <c r="T18" s="15">
        <f>SUMIFS('Inter regional allocations'!$D:$D,'Inter regional allocations'!$A:$A,T$2,'Inter regional allocations'!$C:$C,$E18,'Inter regional allocations'!$B:$B,"load")</f>
        <v>0</v>
      </c>
      <c r="U18" s="15">
        <f>SUMIFS('Inter regional allocations'!$D:$D,'Inter regional allocations'!$A:$A,U$2,'Inter regional allocations'!$C:$C,$E18,'Inter regional allocations'!$B:$B,"load")</f>
        <v>0</v>
      </c>
      <c r="V18" s="15">
        <f>SUMIFS('Inter regional allocations'!$D:$D,'Inter regional allocations'!$A:$A,V$2,'Inter regional allocations'!$C:$C,$E18,'Inter regional allocations'!$B:$B,"load")</f>
        <v>0.46324124834596903</v>
      </c>
      <c r="W18" s="15">
        <f>SUMIFS('Inter regional allocations'!$D:$D,'Inter regional allocations'!$A:$A,W$2,'Inter regional allocations'!$C:$C,$E18,'Inter regional allocations'!$B:$B,"load")</f>
        <v>0</v>
      </c>
      <c r="X18" s="15">
        <f>SUMIFS('Inter regional allocations'!$D:$D,'Inter regional allocations'!$A:$A,X$2,'Inter regional allocations'!$C:$C,$E18,'Inter regional allocations'!$B:$B,"load")</f>
        <v>8.6499539680746597E-11</v>
      </c>
      <c r="Y18" s="15">
        <f>SUMIFS('Inter regional allocations'!$D:$D,'Inter regional allocations'!$A:$A,Y$2,'Inter regional allocations'!$C:$C,$E18,'Inter regional allocations'!$B:$B,"load")</f>
        <v>2.14856462711639E-10</v>
      </c>
      <c r="Z18" s="15">
        <f>SUMIFS('Inter regional allocations'!$D:$D,'Inter regional allocations'!$A:$A,Z$2,'Inter regional allocations'!$C:$C,$E18,'Inter regional allocations'!$B:$B,"load")</f>
        <v>2.95651208270648E-22</v>
      </c>
      <c r="AA18" s="15">
        <f>SUMIFS('Inter regional allocations'!$D:$D,'Inter regional allocations'!$A:$A,AA$2,'Inter regional allocations'!$C:$C,$E18,'Inter regional allocations'!$B:$B,"load")</f>
        <v>0</v>
      </c>
      <c r="AB18" s="15">
        <f>SUMIFS('Inter regional allocations'!$D:$D,'Inter regional allocations'!$A:$A,AB$2,'Inter regional allocations'!$C:$C,$E18,'Inter regional allocations'!$B:$B,"load")</f>
        <v>0</v>
      </c>
      <c r="AC18" s="15">
        <f>SUMIFS('Inter regional allocations'!$D:$D,'Inter regional allocations'!$A:$A,AC$2,'Inter regional allocations'!$C:$C,$E18,'Inter regional allocations'!$B:$B,"load")</f>
        <v>1.09974011638018E-8</v>
      </c>
      <c r="AD18" s="15">
        <f>SUMIFS('Inter regional allocations'!$D:$D,'Inter regional allocations'!$A:$A,AD$2,'Inter regional allocations'!$C:$C,$E18,'Inter regional allocations'!$B:$B,"load")</f>
        <v>1.5357783516106199E-8</v>
      </c>
      <c r="AE18" s="12">
        <f>SUMIFS('Inter regional allocations'!$D:$D,'Inter regional allocations'!$A:$A,AE$2,'Inter regional allocations'!$C:$C,$E18,'Inter regional allocations'!$B:$B,"gen")</f>
        <v>2.2212890341399501E-5</v>
      </c>
      <c r="AF18" s="15">
        <f>SUMIFS('Inter regional allocations'!$D:$D,'Inter regional allocations'!$A:$A,AF$2,'Inter regional allocations'!$C:$C,$E18,'Inter regional allocations'!$B:$B,"gen")</f>
        <v>7.8846008301568498E-4</v>
      </c>
      <c r="AG18" s="15">
        <f>SUMIFS('Inter regional allocations'!$D:$D,'Inter regional allocations'!$A:$A,AG$2,'Inter regional allocations'!$C:$C,$E18,'Inter regional allocations'!$B:$B,"gen")</f>
        <v>6.5144786653209205E-5</v>
      </c>
      <c r="AH18" s="15">
        <f>SUMIFS('Inter regional allocations'!$D:$D,'Inter regional allocations'!$A:$A,AH$2,'Inter regional allocations'!$C:$C,$E18,'Inter regional allocations'!$B:$B,"gen")</f>
        <v>7.8939283727184797E-4</v>
      </c>
      <c r="AI18" s="15">
        <f>SUMIFS('Inter regional allocations'!$D:$D,'Inter regional allocations'!$A:$A,AI$2,'Inter regional allocations'!$C:$C,$E18,'Inter regional allocations'!$B:$B,"gen")</f>
        <v>1.55833288017486E-4</v>
      </c>
      <c r="AJ18" s="15">
        <f>SUMIFS('Inter regional allocations'!$D:$D,'Inter regional allocations'!$A:$A,AJ$2,'Inter regional allocations'!$C:$C,$E18,'Inter regional allocations'!$B:$B,"gen")</f>
        <v>7.6045310368517299E-5</v>
      </c>
      <c r="AK18" s="15">
        <f>SUMIFS('Inter regional allocations'!$D:$D,'Inter regional allocations'!$A:$A,AK$2,'Inter regional allocations'!$C:$C,$E18,'Inter regional allocations'!$B:$B,"gen")</f>
        <v>1.5900759436192501E-4</v>
      </c>
      <c r="AL18" s="15">
        <f>SUMIFS('Inter regional allocations'!$D:$D,'Inter regional allocations'!$A:$A,AL$2,'Inter regional allocations'!$C:$C,$E18,'Inter regional allocations'!$B:$B,"gen")</f>
        <v>3.2499592858861201E-3</v>
      </c>
      <c r="AM18" s="15">
        <f>SUMIFS('Inter regional allocations'!$D:$D,'Inter regional allocations'!$A:$A,AM$2,'Inter regional allocations'!$C:$C,$E18,'Inter regional allocations'!$B:$B,"gen")</f>
        <v>7.6828265908334401E-4</v>
      </c>
      <c r="AN18" s="15">
        <f>SUMIFS('Inter regional allocations'!$D:$D,'Inter regional allocations'!$A:$A,AN$2,'Inter regional allocations'!$C:$C,$E18,'Inter regional allocations'!$B:$B,"gen")</f>
        <v>1.57560775255691E-4</v>
      </c>
      <c r="AO18" s="15">
        <f>SUMIFS('Inter regional allocations'!$D:$D,'Inter regional allocations'!$A:$A,AO$2,'Inter regional allocations'!$C:$C,$E18,'Inter regional allocations'!$B:$B,"gen")</f>
        <v>1.5776506732898701E-4</v>
      </c>
      <c r="AP18" s="15">
        <f>SUMIFS('Inter regional allocations'!$D:$D,'Inter regional allocations'!$A:$A,AP$2,'Inter regional allocations'!$C:$C,$E18,'Inter regional allocations'!$B:$B,"gen")</f>
        <v>6.0710258966326699E-4</v>
      </c>
      <c r="AQ18" s="15">
        <f>SUMIFS('Inter regional allocations'!$D:$D,'Inter regional allocations'!$A:$A,AQ$2,'Inter regional allocations'!$C:$C,$E18,'Inter regional allocations'!$B:$B,"gen")</f>
        <v>0.36849373079007802</v>
      </c>
      <c r="AR18" s="15">
        <f>SUMIFS('Inter regional allocations'!$D:$D,'Inter regional allocations'!$A:$A,AR$2,'Inter regional allocations'!$C:$C,$E18,'Inter regional allocations'!$B:$B,"gen")</f>
        <v>5.8741937141870097E-4</v>
      </c>
      <c r="AS18" s="15">
        <f>SUMIFS('Inter regional allocations'!$D:$D,'Inter regional allocations'!$A:$A,AS$2,'Inter regional allocations'!$C:$C,$E18,'Inter regional allocations'!$B:$B,"gen")</f>
        <v>1.57705113976581E-4</v>
      </c>
      <c r="AT18" s="15">
        <f>SUMIFS('Inter regional allocations'!$D:$D,'Inter regional allocations'!$A:$A,AT$2,'Inter regional allocations'!$C:$C,$E18,'Inter regional allocations'!$B:$B,"gen")</f>
        <v>1.5843813503333901E-4</v>
      </c>
      <c r="AU18" s="15">
        <f>SUMIFS('Inter regional allocations'!$D:$D,'Inter regional allocations'!$A:$A,AU$2,'Inter regional allocations'!$C:$C,$E18,'Inter regional allocations'!$B:$B,"gen")</f>
        <v>7.9158574371896904E-4</v>
      </c>
      <c r="AV18" s="15">
        <f>SUMIFS('Inter regional allocations'!$D:$D,'Inter regional allocations'!$A:$A,AV$2,'Inter regional allocations'!$C:$C,$E18,'Inter regional allocations'!$B:$B,"gen")</f>
        <v>7.0583788033290896E-4</v>
      </c>
      <c r="AW18" s="15">
        <f>SUMIFS('Inter regional allocations'!$D:$D,'Inter regional allocations'!$A:$A,AW$2,'Inter regional allocations'!$C:$C,$E18,'Inter regional allocations'!$B:$B,"gen")</f>
        <v>7.9374411133594001E-4</v>
      </c>
      <c r="AX18" s="15">
        <f>SUMIFS('Inter regional allocations'!$D:$D,'Inter regional allocations'!$A:$A,AX$2,'Inter regional allocations'!$C:$C,$E18,'Inter regional allocations'!$B:$B,"gen")</f>
        <v>1.32691346211189E-4</v>
      </c>
      <c r="AY18" s="15">
        <f>SUMIFS('Inter regional allocations'!$D:$D,'Inter regional allocations'!$A:$A,AY$2,'Inter regional allocations'!$C:$C,$E18,'Inter regional allocations'!$B:$B,"gen")</f>
        <v>8.6179467679782694E-5</v>
      </c>
      <c r="AZ18" s="12">
        <f t="shared" ca="1" si="4"/>
        <v>3.4157646597810168E-12</v>
      </c>
      <c r="BA18" s="15">
        <f t="shared" ca="1" si="5"/>
        <v>0</v>
      </c>
      <c r="BB18" s="15">
        <f t="shared" ca="1" si="6"/>
        <v>1.3082166588738427E-13</v>
      </c>
      <c r="BC18" s="15">
        <f t="shared" ca="1" si="7"/>
        <v>3.2389568375658164E-10</v>
      </c>
      <c r="BD18" s="15">
        <f t="shared" ca="1" si="8"/>
        <v>6.431581593149352E-14</v>
      </c>
      <c r="BE18" s="15">
        <f t="shared" ca="1" si="9"/>
        <v>3.6325365707615095E-14</v>
      </c>
      <c r="BF18" s="15">
        <f t="shared" ca="1" si="10"/>
        <v>2.2642636905380893E-11</v>
      </c>
      <c r="BG18" s="15">
        <f t="shared" ca="1" si="11"/>
        <v>5.4815094883596802E-9</v>
      </c>
      <c r="BH18" s="15">
        <f t="shared" ca="1" si="12"/>
        <v>2.1939737937104115E-10</v>
      </c>
      <c r="BI18" s="15">
        <f t="shared" ca="1" si="13"/>
        <v>0</v>
      </c>
      <c r="BJ18" s="15">
        <f t="shared" ca="1" si="14"/>
        <v>0</v>
      </c>
      <c r="BK18" s="15">
        <f t="shared" ca="1" si="15"/>
        <v>0</v>
      </c>
      <c r="BL18" s="15">
        <f t="shared" ca="1" si="16"/>
        <v>2.0429838062899862E-7</v>
      </c>
      <c r="BM18" s="15">
        <f t="shared" ca="1" si="17"/>
        <v>0</v>
      </c>
      <c r="BN18" s="15">
        <f t="shared" ca="1" si="18"/>
        <v>3.8147975693071962E-17</v>
      </c>
      <c r="BO18" s="15">
        <f t="shared" ca="1" si="19"/>
        <v>9.4755869768488481E-17</v>
      </c>
      <c r="BP18" s="15">
        <f t="shared" ca="1" si="20"/>
        <v>1.3038792054111297E-28</v>
      </c>
      <c r="BQ18" s="15">
        <f t="shared" ca="1" si="21"/>
        <v>0</v>
      </c>
      <c r="BR18" s="15">
        <f t="shared" ca="1" si="21"/>
        <v>0</v>
      </c>
      <c r="BS18" s="15">
        <f t="shared" ca="1" si="22"/>
        <v>4.850067339457214E-15</v>
      </c>
      <c r="BT18" s="15">
        <f t="shared" ca="1" si="23"/>
        <v>6.7730805786274648E-15</v>
      </c>
      <c r="BU18" s="12">
        <f t="shared" ca="1" si="24"/>
        <v>2.067471117296857E-5</v>
      </c>
      <c r="BV18" s="15">
        <f t="shared" ca="1" si="25"/>
        <v>7.3386147580185043E-4</v>
      </c>
      <c r="BW18" s="15">
        <f t="shared" ca="1" si="26"/>
        <v>6.0633696370865947E-5</v>
      </c>
      <c r="BX18" s="15">
        <f t="shared" ca="1" si="27"/>
        <v>7.3472963949172319E-4</v>
      </c>
      <c r="BY18" s="15">
        <f t="shared" ca="1" si="28"/>
        <v>1.4504227821675547E-4</v>
      </c>
      <c r="BZ18" s="15">
        <f t="shared" ca="1" si="29"/>
        <v>7.0779389974190602E-5</v>
      </c>
      <c r="CA18" s="15">
        <f t="shared" ca="1" si="30"/>
        <v>1.4799677291947697E-4</v>
      </c>
      <c r="CB18" s="15">
        <f t="shared" ca="1" si="31"/>
        <v>3.0249088942006347E-3</v>
      </c>
      <c r="CC18" s="15">
        <f t="shared" ca="1" si="32"/>
        <v>7.1508128080677584E-4</v>
      </c>
      <c r="CD18" s="15">
        <f t="shared" ca="1" si="33"/>
        <v>1.4665014190112764E-4</v>
      </c>
      <c r="CE18" s="15">
        <f t="shared" ca="1" si="34"/>
        <v>1.4684028733224472E-4</v>
      </c>
      <c r="CF18" s="15">
        <f t="shared" ca="1" si="35"/>
        <v>5.6506247051767025E-4</v>
      </c>
      <c r="CG18" s="15">
        <f t="shared" ca="1" si="36"/>
        <v>0.3429765931422008</v>
      </c>
      <c r="CH18" s="15">
        <f t="shared" ca="1" si="37"/>
        <v>5.4674225887900473E-4</v>
      </c>
      <c r="CI18" s="15">
        <f t="shared" ca="1" si="38"/>
        <v>1.4678448557813733E-4</v>
      </c>
      <c r="CJ18" s="15">
        <f t="shared" ca="1" si="39"/>
        <v>1.4746674702179695E-4</v>
      </c>
      <c r="CK18" s="15">
        <f t="shared" ca="1" si="40"/>
        <v>7.3677069343503062E-4</v>
      </c>
      <c r="CL18" s="15">
        <f t="shared" ca="1" si="41"/>
        <v>6.5696062450843699E-4</v>
      </c>
      <c r="CM18" s="15">
        <f t="shared" ca="1" si="41"/>
        <v>7.3877960026345879E-4</v>
      </c>
      <c r="CN18" s="15">
        <f t="shared" ca="1" si="42"/>
        <v>1.235028497374677E-4</v>
      </c>
      <c r="CO18" s="15">
        <f t="shared" ca="1" si="43"/>
        <v>8.021178585656451E-5</v>
      </c>
    </row>
    <row r="19" spans="1:93" x14ac:dyDescent="0.35">
      <c r="A19" s="4" t="str">
        <f t="shared" si="44"/>
        <v>CTCTSFD</v>
      </c>
      <c r="B19" s="3" t="str">
        <f t="shared" si="1"/>
        <v>CTCTSFD</v>
      </c>
      <c r="C19" s="4" t="s">
        <v>52</v>
      </c>
      <c r="D19" s="4" t="s">
        <v>57</v>
      </c>
      <c r="E19" s="6" t="s">
        <v>20</v>
      </c>
      <c r="F19" s="9">
        <v>2783699.2</v>
      </c>
      <c r="G19" s="10">
        <v>1362348334.4000001</v>
      </c>
      <c r="H19" s="12">
        <f t="shared" ca="1" si="2"/>
        <v>1.0103946294026318E-3</v>
      </c>
      <c r="I19" s="14">
        <f t="shared" ca="1" si="3"/>
        <v>8.241534127306327E-2</v>
      </c>
      <c r="J19" s="12">
        <f>SUMIFS('Inter regional allocations'!$D:$D,'Inter regional allocations'!$A:$A,J$2,'Inter regional allocations'!$C:$C,$E19,'Inter regional allocations'!$B:$B,"load")</f>
        <v>3.9868372830229896E-3</v>
      </c>
      <c r="K19" s="15">
        <f>SUMIFS('Inter regional allocations'!$D:$D,'Inter regional allocations'!$A:$A,K$2,'Inter regional allocations'!$C:$C,$E19,'Inter regional allocations'!$B:$B,"load")</f>
        <v>0</v>
      </c>
      <c r="L19" s="15">
        <f>SUMIFS('Inter regional allocations'!$D:$D,'Inter regional allocations'!$A:$A,L$2,'Inter regional allocations'!$C:$C,$E19,'Inter regional allocations'!$B:$B,"load")</f>
        <v>3.75600524908448E-4</v>
      </c>
      <c r="M19" s="15">
        <f>SUMIFS('Inter regional allocations'!$D:$D,'Inter regional allocations'!$A:$A,M$2,'Inter regional allocations'!$C:$C,$E19,'Inter regional allocations'!$B:$B,"load")</f>
        <v>1.8588193225244298E-2</v>
      </c>
      <c r="N19" s="15">
        <f>SUMIFS('Inter regional allocations'!$D:$D,'Inter regional allocations'!$A:$A,N$2,'Inter regional allocations'!$C:$C,$E19,'Inter regional allocations'!$B:$B,"load")</f>
        <v>2.50553269469385E-5</v>
      </c>
      <c r="O19" s="15">
        <f>SUMIFS('Inter regional allocations'!$D:$D,'Inter regional allocations'!$A:$A,O$2,'Inter regional allocations'!$C:$C,$E19,'Inter regional allocations'!$B:$B,"load")</f>
        <v>9.3172747458759395E-6</v>
      </c>
      <c r="P19" s="15">
        <f>SUMIFS('Inter regional allocations'!$D:$D,'Inter regional allocations'!$A:$A,P$2,'Inter regional allocations'!$C:$C,$E19,'Inter regional allocations'!$B:$B,"load")</f>
        <v>7.2682738311042105E-2</v>
      </c>
      <c r="Q19" s="15">
        <f>SUMIFS('Inter regional allocations'!$D:$D,'Inter regional allocations'!$A:$A,Q$2,'Inter regional allocations'!$C:$C,$E19,'Inter regional allocations'!$B:$B,"load")</f>
        <v>5.7845532138344098E-3</v>
      </c>
      <c r="R19" s="15">
        <f>SUMIFS('Inter regional allocations'!$D:$D,'Inter regional allocations'!$A:$A,R$2,'Inter regional allocations'!$C:$C,$E19,'Inter regional allocations'!$B:$B,"load")</f>
        <v>6.1402365253472702E-2</v>
      </c>
      <c r="S19" s="15">
        <f>SUMIFS('Inter regional allocations'!$D:$D,'Inter regional allocations'!$A:$A,S$2,'Inter regional allocations'!$C:$C,$E19,'Inter regional allocations'!$B:$B,"load")</f>
        <v>1.0522661515308801E-11</v>
      </c>
      <c r="T19" s="15">
        <f>SUMIFS('Inter regional allocations'!$D:$D,'Inter regional allocations'!$A:$A,T$2,'Inter regional allocations'!$C:$C,$E19,'Inter regional allocations'!$B:$B,"load")</f>
        <v>1.50800470269444E-11</v>
      </c>
      <c r="U19" s="15">
        <f>SUMIFS('Inter regional allocations'!$D:$D,'Inter regional allocations'!$A:$A,U$2,'Inter regional allocations'!$C:$C,$E19,'Inter regional allocations'!$B:$B,"load")</f>
        <v>1.53627875480372E-22</v>
      </c>
      <c r="V19" s="15">
        <f>SUMIFS('Inter regional allocations'!$D:$D,'Inter regional allocations'!$A:$A,V$2,'Inter regional allocations'!$C:$C,$E19,'Inter regional allocations'!$B:$B,"load")</f>
        <v>4.97070278777713E-4</v>
      </c>
      <c r="W19" s="15">
        <f>SUMIFS('Inter regional allocations'!$D:$D,'Inter regional allocations'!$A:$A,W$2,'Inter regional allocations'!$C:$C,$E19,'Inter regional allocations'!$B:$B,"load")</f>
        <v>0</v>
      </c>
      <c r="X19" s="15">
        <f>SUMIFS('Inter regional allocations'!$D:$D,'Inter regional allocations'!$A:$A,X$2,'Inter regional allocations'!$C:$C,$E19,'Inter regional allocations'!$B:$B,"load")</f>
        <v>1.7468465148257901E-7</v>
      </c>
      <c r="Y19" s="15">
        <f>SUMIFS('Inter regional allocations'!$D:$D,'Inter regional allocations'!$A:$A,Y$2,'Inter regional allocations'!$C:$C,$E19,'Inter regional allocations'!$B:$B,"load")</f>
        <v>4.2764288821984198E-7</v>
      </c>
      <c r="Z19" s="15">
        <f>SUMIFS('Inter regional allocations'!$D:$D,'Inter regional allocations'!$A:$A,Z$2,'Inter regional allocations'!$C:$C,$E19,'Inter regional allocations'!$B:$B,"load")</f>
        <v>0</v>
      </c>
      <c r="AA19" s="15">
        <f>SUMIFS('Inter regional allocations'!$D:$D,'Inter regional allocations'!$A:$A,AA$2,'Inter regional allocations'!$C:$C,$E19,'Inter regional allocations'!$B:$B,"load")</f>
        <v>1.0494369876396E-22</v>
      </c>
      <c r="AB19" s="15">
        <f>SUMIFS('Inter regional allocations'!$D:$D,'Inter regional allocations'!$A:$A,AB$2,'Inter regional allocations'!$C:$C,$E19,'Inter regional allocations'!$B:$B,"load")</f>
        <v>0</v>
      </c>
      <c r="AC19" s="15">
        <f>SUMIFS('Inter regional allocations'!$D:$D,'Inter regional allocations'!$A:$A,AC$2,'Inter regional allocations'!$C:$C,$E19,'Inter regional allocations'!$B:$B,"load")</f>
        <v>1.58803459620831E-6</v>
      </c>
      <c r="AD19" s="15">
        <f>SUMIFS('Inter regional allocations'!$D:$D,'Inter regional allocations'!$A:$A,AD$2,'Inter regional allocations'!$C:$C,$E19,'Inter regional allocations'!$B:$B,"load")</f>
        <v>1.0805442097424799E-5</v>
      </c>
      <c r="AE19" s="12">
        <f>SUMIFS('Inter regional allocations'!$D:$D,'Inter regional allocations'!$A:$A,AE$2,'Inter regional allocations'!$C:$C,$E19,'Inter regional allocations'!$B:$B,"gen")</f>
        <v>3.7380026091123598E-2</v>
      </c>
      <c r="AF19" s="15">
        <f>SUMIFS('Inter regional allocations'!$D:$D,'Inter regional allocations'!$A:$A,AF$2,'Inter regional allocations'!$C:$C,$E19,'Inter regional allocations'!$B:$B,"gen")</f>
        <v>1.5702528831834199E-2</v>
      </c>
      <c r="AG19" s="15">
        <f>SUMIFS('Inter regional allocations'!$D:$D,'Inter regional allocations'!$A:$A,AG$2,'Inter regional allocations'!$C:$C,$E19,'Inter regional allocations'!$B:$B,"gen")</f>
        <v>0.19200387922817</v>
      </c>
      <c r="AH19" s="15">
        <f>SUMIFS('Inter regional allocations'!$D:$D,'Inter regional allocations'!$A:$A,AH$2,'Inter regional allocations'!$C:$C,$E19,'Inter regional allocations'!$B:$B,"gen")</f>
        <v>1.5747957876051901E-2</v>
      </c>
      <c r="AI19" s="15">
        <f>SUMIFS('Inter regional allocations'!$D:$D,'Inter regional allocations'!$A:$A,AI$2,'Inter regional allocations'!$C:$C,$E19,'Inter regional allocations'!$B:$B,"gen")</f>
        <v>0.40911719905145</v>
      </c>
      <c r="AJ19" s="15">
        <f>SUMIFS('Inter regional allocations'!$D:$D,'Inter regional allocations'!$A:$A,AJ$2,'Inter regional allocations'!$C:$C,$E19,'Inter regional allocations'!$B:$B,"gen")</f>
        <v>0.21024531984214501</v>
      </c>
      <c r="AK19" s="15">
        <f>SUMIFS('Inter regional allocations'!$D:$D,'Inter regional allocations'!$A:$A,AK$2,'Inter regional allocations'!$C:$C,$E19,'Inter regional allocations'!$B:$B,"gen")</f>
        <v>0.42843825155226001</v>
      </c>
      <c r="AL19" s="15">
        <f>SUMIFS('Inter regional allocations'!$D:$D,'Inter regional allocations'!$A:$A,AL$2,'Inter regional allocations'!$C:$C,$E19,'Inter regional allocations'!$B:$B,"gen")</f>
        <v>3.9922276515961096E-3</v>
      </c>
      <c r="AM19" s="15">
        <f>SUMIFS('Inter regional allocations'!$D:$D,'Inter regional allocations'!$A:$A,AM$2,'Inter regional allocations'!$C:$C,$E19,'Inter regional allocations'!$B:$B,"gen")</f>
        <v>8.2823030298168399E-2</v>
      </c>
      <c r="AN19" s="15">
        <f>SUMIFS('Inter regional allocations'!$D:$D,'Inter regional allocations'!$A:$A,AN$2,'Inter regional allocations'!$C:$C,$E19,'Inter regional allocations'!$B:$B,"gen")</f>
        <v>0.42381232192479301</v>
      </c>
      <c r="AO19" s="15">
        <f>SUMIFS('Inter regional allocations'!$D:$D,'Inter regional allocations'!$A:$A,AO$2,'Inter regional allocations'!$C:$C,$E19,'Inter regional allocations'!$B:$B,"gen")</f>
        <v>0.42377937731062798</v>
      </c>
      <c r="AP19" s="15">
        <f>SUMIFS('Inter regional allocations'!$D:$D,'Inter regional allocations'!$A:$A,AP$2,'Inter regional allocations'!$C:$C,$E19,'Inter regional allocations'!$B:$B,"gen")</f>
        <v>1.1704490925630801E-2</v>
      </c>
      <c r="AQ19" s="15">
        <f>SUMIFS('Inter regional allocations'!$D:$D,'Inter regional allocations'!$A:$A,AQ$2,'Inter regional allocations'!$C:$C,$E19,'Inter regional allocations'!$B:$B,"gen")</f>
        <v>1.2376800558763701E-3</v>
      </c>
      <c r="AR19" s="15">
        <f>SUMIFS('Inter regional allocations'!$D:$D,'Inter regional allocations'!$A:$A,AR$2,'Inter regional allocations'!$C:$C,$E19,'Inter regional allocations'!$B:$B,"gen")</f>
        <v>1.3065798221817901E-2</v>
      </c>
      <c r="AS19" s="15">
        <f>SUMIFS('Inter regional allocations'!$D:$D,'Inter regional allocations'!$A:$A,AS$2,'Inter regional allocations'!$C:$C,$E19,'Inter regional allocations'!$B:$B,"gen")</f>
        <v>0.42413539764561498</v>
      </c>
      <c r="AT19" s="15">
        <f>SUMIFS('Inter regional allocations'!$D:$D,'Inter regional allocations'!$A:$A,AT$2,'Inter regional allocations'!$C:$C,$E19,'Inter regional allocations'!$B:$B,"gen")</f>
        <v>0.42568347657676803</v>
      </c>
      <c r="AU19" s="15">
        <f>SUMIFS('Inter regional allocations'!$D:$D,'Inter regional allocations'!$A:$A,AU$2,'Inter regional allocations'!$C:$C,$E19,'Inter regional allocations'!$B:$B,"gen")</f>
        <v>1.5746996272940701E-2</v>
      </c>
      <c r="AV19" s="15">
        <f>SUMIFS('Inter regional allocations'!$D:$D,'Inter regional allocations'!$A:$A,AV$2,'Inter regional allocations'!$C:$C,$E19,'Inter regional allocations'!$B:$B,"gen")</f>
        <v>1.4055844285571601E-2</v>
      </c>
      <c r="AW19" s="15">
        <f>SUMIFS('Inter regional allocations'!$D:$D,'Inter regional allocations'!$A:$A,AW$2,'Inter regional allocations'!$C:$C,$E19,'Inter regional allocations'!$B:$B,"gen")</f>
        <v>1.5823855240463501E-2</v>
      </c>
      <c r="AX19" s="15">
        <f>SUMIFS('Inter regional allocations'!$D:$D,'Inter regional allocations'!$A:$A,AX$2,'Inter regional allocations'!$C:$C,$E19,'Inter regional allocations'!$B:$B,"gen")</f>
        <v>0.32005889248398101</v>
      </c>
      <c r="AY19" s="15">
        <f>SUMIFS('Inter regional allocations'!$D:$D,'Inter regional allocations'!$A:$A,AY$2,'Inter regional allocations'!$C:$C,$E19,'Inter regional allocations'!$B:$B,"gen")</f>
        <v>0.23723768397729</v>
      </c>
      <c r="AZ19" s="12">
        <f t="shared" ca="1" si="4"/>
        <v>4.0282789790686089E-6</v>
      </c>
      <c r="BA19" s="15">
        <f t="shared" ca="1" si="5"/>
        <v>0</v>
      </c>
      <c r="BB19" s="15">
        <f t="shared" ca="1" si="6"/>
        <v>3.795047531683053E-7</v>
      </c>
      <c r="BC19" s="15">
        <f t="shared" ca="1" si="7"/>
        <v>1.8781410605085223E-5</v>
      </c>
      <c r="BD19" s="15">
        <f t="shared" ca="1" si="8"/>
        <v>2.5315767785113699E-8</v>
      </c>
      <c r="BE19" s="15">
        <f t="shared" ca="1" si="9"/>
        <v>9.4141243639018206E-9</v>
      </c>
      <c r="BF19" s="15">
        <f t="shared" ca="1" si="10"/>
        <v>7.3438248439753847E-5</v>
      </c>
      <c r="BG19" s="15">
        <f t="shared" ca="1" si="11"/>
        <v>5.8446815007520208E-6</v>
      </c>
      <c r="BH19" s="15">
        <f t="shared" ca="1" si="12"/>
        <v>6.2040620084727579E-5</v>
      </c>
      <c r="BI19" s="15">
        <f t="shared" ca="1" si="13"/>
        <v>1.0632040682089771E-14</v>
      </c>
      <c r="BJ19" s="15">
        <f t="shared" ca="1" si="14"/>
        <v>1.5236798527163746E-14</v>
      </c>
      <c r="BK19" s="15">
        <f t="shared" ca="1" si="15"/>
        <v>1.5522478031190414E-25</v>
      </c>
      <c r="BL19" s="15">
        <f t="shared" ca="1" si="16"/>
        <v>5.0223714011267018E-7</v>
      </c>
      <c r="BM19" s="15">
        <f t="shared" ca="1" si="17"/>
        <v>0</v>
      </c>
      <c r="BN19" s="15">
        <f t="shared" ca="1" si="18"/>
        <v>1.765004336970683E-10</v>
      </c>
      <c r="BO19" s="15">
        <f t="shared" ca="1" si="19"/>
        <v>4.3208807755955832E-10</v>
      </c>
      <c r="BP19" s="15">
        <f t="shared" ca="1" si="20"/>
        <v>0</v>
      </c>
      <c r="BQ19" s="15">
        <f t="shared" ca="1" si="21"/>
        <v>1.0603454962075278E-25</v>
      </c>
      <c r="BR19" s="15">
        <f t="shared" ca="1" si="21"/>
        <v>0</v>
      </c>
      <c r="BS19" s="15">
        <f t="shared" ca="1" si="22"/>
        <v>1.6045416273144532E-9</v>
      </c>
      <c r="BT19" s="15">
        <f t="shared" ca="1" si="23"/>
        <v>1.0917760663559126E-8</v>
      </c>
      <c r="BU19" s="12">
        <f t="shared" ca="1" si="24"/>
        <v>3.0806876070959607E-3</v>
      </c>
      <c r="BV19" s="15">
        <f t="shared" ca="1" si="25"/>
        <v>1.2941292725257311E-3</v>
      </c>
      <c r="BW19" s="15">
        <f t="shared" ca="1" si="26"/>
        <v>1.5824065232341655E-2</v>
      </c>
      <c r="BX19" s="15">
        <f t="shared" ca="1" si="27"/>
        <v>1.2978733227086421E-3</v>
      </c>
      <c r="BY19" s="15">
        <f t="shared" ca="1" si="28"/>
        <v>3.3717533580505006E-2</v>
      </c>
      <c r="BZ19" s="15">
        <f t="shared" ca="1" si="29"/>
        <v>1.7327439785854722E-2</v>
      </c>
      <c r="CA19" s="15">
        <f t="shared" ca="1" si="30"/>
        <v>3.5309884716114036E-2</v>
      </c>
      <c r="CB19" s="15">
        <f t="shared" ca="1" si="31"/>
        <v>3.2902080434605332E-4</v>
      </c>
      <c r="CC19" s="15">
        <f t="shared" ca="1" si="32"/>
        <v>6.825888307292808E-3</v>
      </c>
      <c r="CD19" s="15">
        <f t="shared" ca="1" si="33"/>
        <v>3.4928637147161171E-2</v>
      </c>
      <c r="CE19" s="15">
        <f t="shared" ca="1" si="34"/>
        <v>3.4925922005541649E-2</v>
      </c>
      <c r="CF19" s="15">
        <f t="shared" ca="1" si="35"/>
        <v>9.6462961406333463E-4</v>
      </c>
      <c r="CG19" s="15">
        <f t="shared" ca="1" si="36"/>
        <v>1.0200382419191505E-4</v>
      </c>
      <c r="CH19" s="15">
        <f t="shared" ca="1" si="37"/>
        <v>1.0768222194561055E-3</v>
      </c>
      <c r="CI19" s="15">
        <f t="shared" ca="1" si="38"/>
        <v>3.4955263542949755E-2</v>
      </c>
      <c r="CJ19" s="15">
        <f t="shared" ca="1" si="39"/>
        <v>3.5082848996378369E-2</v>
      </c>
      <c r="CK19" s="15">
        <f t="shared" ca="1" si="40"/>
        <v>1.2977940718600632E-3</v>
      </c>
      <c r="CL19" s="15">
        <f t="shared" ca="1" si="41"/>
        <v>1.1584172036764196E-3</v>
      </c>
      <c r="CM19" s="15">
        <f t="shared" ca="1" si="41"/>
        <v>1.3041284298983501E-3</v>
      </c>
      <c r="CN19" s="15">
        <f t="shared" ca="1" si="42"/>
        <v>2.6377762851545958E-2</v>
      </c>
      <c r="CO19" s="15">
        <f t="shared" ca="1" si="43"/>
        <v>1.955202468781949E-2</v>
      </c>
    </row>
    <row r="20" spans="1:93" x14ac:dyDescent="0.35">
      <c r="A20" s="4" t="str">
        <f t="shared" si="44"/>
        <v>CTCTTHI</v>
      </c>
      <c r="B20" s="3" t="str">
        <f t="shared" si="1"/>
        <v>CTCTTHI</v>
      </c>
      <c r="C20" s="4" t="s">
        <v>52</v>
      </c>
      <c r="D20" s="4" t="s">
        <v>58</v>
      </c>
      <c r="E20" s="6" t="s">
        <v>20</v>
      </c>
      <c r="F20" s="9">
        <v>270308.40000000002</v>
      </c>
      <c r="G20" s="10">
        <v>1328042697.2</v>
      </c>
      <c r="H20" s="12">
        <f t="shared" ca="1" si="2"/>
        <v>9.8113386547806012E-5</v>
      </c>
      <c r="I20" s="14">
        <f t="shared" ca="1" si="3"/>
        <v>8.0340019766781193E-2</v>
      </c>
      <c r="J20" s="12">
        <f>SUMIFS('Inter regional allocations'!$D:$D,'Inter regional allocations'!$A:$A,J$2,'Inter regional allocations'!$C:$C,$E20,'Inter regional allocations'!$B:$B,"load")</f>
        <v>3.9868372830229896E-3</v>
      </c>
      <c r="K20" s="15">
        <f>SUMIFS('Inter regional allocations'!$D:$D,'Inter regional allocations'!$A:$A,K$2,'Inter regional allocations'!$C:$C,$E20,'Inter regional allocations'!$B:$B,"load")</f>
        <v>0</v>
      </c>
      <c r="L20" s="15">
        <f>SUMIFS('Inter regional allocations'!$D:$D,'Inter regional allocations'!$A:$A,L$2,'Inter regional allocations'!$C:$C,$E20,'Inter regional allocations'!$B:$B,"load")</f>
        <v>3.75600524908448E-4</v>
      </c>
      <c r="M20" s="15">
        <f>SUMIFS('Inter regional allocations'!$D:$D,'Inter regional allocations'!$A:$A,M$2,'Inter regional allocations'!$C:$C,$E20,'Inter regional allocations'!$B:$B,"load")</f>
        <v>1.8588193225244298E-2</v>
      </c>
      <c r="N20" s="15">
        <f>SUMIFS('Inter regional allocations'!$D:$D,'Inter regional allocations'!$A:$A,N$2,'Inter regional allocations'!$C:$C,$E20,'Inter regional allocations'!$B:$B,"load")</f>
        <v>2.50553269469385E-5</v>
      </c>
      <c r="O20" s="15">
        <f>SUMIFS('Inter regional allocations'!$D:$D,'Inter regional allocations'!$A:$A,O$2,'Inter regional allocations'!$C:$C,$E20,'Inter regional allocations'!$B:$B,"load")</f>
        <v>9.3172747458759395E-6</v>
      </c>
      <c r="P20" s="15">
        <f>SUMIFS('Inter regional allocations'!$D:$D,'Inter regional allocations'!$A:$A,P$2,'Inter regional allocations'!$C:$C,$E20,'Inter regional allocations'!$B:$B,"load")</f>
        <v>7.2682738311042105E-2</v>
      </c>
      <c r="Q20" s="15">
        <f>SUMIFS('Inter regional allocations'!$D:$D,'Inter regional allocations'!$A:$A,Q$2,'Inter regional allocations'!$C:$C,$E20,'Inter regional allocations'!$B:$B,"load")</f>
        <v>5.7845532138344098E-3</v>
      </c>
      <c r="R20" s="15">
        <f>SUMIFS('Inter regional allocations'!$D:$D,'Inter regional allocations'!$A:$A,R$2,'Inter regional allocations'!$C:$C,$E20,'Inter regional allocations'!$B:$B,"load")</f>
        <v>6.1402365253472702E-2</v>
      </c>
      <c r="S20" s="15">
        <f>SUMIFS('Inter regional allocations'!$D:$D,'Inter regional allocations'!$A:$A,S$2,'Inter regional allocations'!$C:$C,$E20,'Inter regional allocations'!$B:$B,"load")</f>
        <v>1.0522661515308801E-11</v>
      </c>
      <c r="T20" s="15">
        <f>SUMIFS('Inter regional allocations'!$D:$D,'Inter regional allocations'!$A:$A,T$2,'Inter regional allocations'!$C:$C,$E20,'Inter regional allocations'!$B:$B,"load")</f>
        <v>1.50800470269444E-11</v>
      </c>
      <c r="U20" s="15">
        <f>SUMIFS('Inter regional allocations'!$D:$D,'Inter regional allocations'!$A:$A,U$2,'Inter regional allocations'!$C:$C,$E20,'Inter regional allocations'!$B:$B,"load")</f>
        <v>1.53627875480372E-22</v>
      </c>
      <c r="V20" s="15">
        <f>SUMIFS('Inter regional allocations'!$D:$D,'Inter regional allocations'!$A:$A,V$2,'Inter regional allocations'!$C:$C,$E20,'Inter regional allocations'!$B:$B,"load")</f>
        <v>4.97070278777713E-4</v>
      </c>
      <c r="W20" s="15">
        <f>SUMIFS('Inter regional allocations'!$D:$D,'Inter regional allocations'!$A:$A,W$2,'Inter regional allocations'!$C:$C,$E20,'Inter regional allocations'!$B:$B,"load")</f>
        <v>0</v>
      </c>
      <c r="X20" s="15">
        <f>SUMIFS('Inter regional allocations'!$D:$D,'Inter regional allocations'!$A:$A,X$2,'Inter regional allocations'!$C:$C,$E20,'Inter regional allocations'!$B:$B,"load")</f>
        <v>1.7468465148257901E-7</v>
      </c>
      <c r="Y20" s="15">
        <f>SUMIFS('Inter regional allocations'!$D:$D,'Inter regional allocations'!$A:$A,Y$2,'Inter regional allocations'!$C:$C,$E20,'Inter regional allocations'!$B:$B,"load")</f>
        <v>4.2764288821984198E-7</v>
      </c>
      <c r="Z20" s="15">
        <f>SUMIFS('Inter regional allocations'!$D:$D,'Inter regional allocations'!$A:$A,Z$2,'Inter regional allocations'!$C:$C,$E20,'Inter regional allocations'!$B:$B,"load")</f>
        <v>0</v>
      </c>
      <c r="AA20" s="15">
        <f>SUMIFS('Inter regional allocations'!$D:$D,'Inter regional allocations'!$A:$A,AA$2,'Inter regional allocations'!$C:$C,$E20,'Inter regional allocations'!$B:$B,"load")</f>
        <v>1.0494369876396E-22</v>
      </c>
      <c r="AB20" s="15">
        <f>SUMIFS('Inter regional allocations'!$D:$D,'Inter regional allocations'!$A:$A,AB$2,'Inter regional allocations'!$C:$C,$E20,'Inter regional allocations'!$B:$B,"load")</f>
        <v>0</v>
      </c>
      <c r="AC20" s="15">
        <f>SUMIFS('Inter regional allocations'!$D:$D,'Inter regional allocations'!$A:$A,AC$2,'Inter regional allocations'!$C:$C,$E20,'Inter regional allocations'!$B:$B,"load")</f>
        <v>1.58803459620831E-6</v>
      </c>
      <c r="AD20" s="15">
        <f>SUMIFS('Inter regional allocations'!$D:$D,'Inter regional allocations'!$A:$A,AD$2,'Inter regional allocations'!$C:$C,$E20,'Inter regional allocations'!$B:$B,"load")</f>
        <v>1.0805442097424799E-5</v>
      </c>
      <c r="AE20" s="12">
        <f>SUMIFS('Inter regional allocations'!$D:$D,'Inter regional allocations'!$A:$A,AE$2,'Inter regional allocations'!$C:$C,$E20,'Inter regional allocations'!$B:$B,"gen")</f>
        <v>3.7380026091123598E-2</v>
      </c>
      <c r="AF20" s="15">
        <f>SUMIFS('Inter regional allocations'!$D:$D,'Inter regional allocations'!$A:$A,AF$2,'Inter regional allocations'!$C:$C,$E20,'Inter regional allocations'!$B:$B,"gen")</f>
        <v>1.5702528831834199E-2</v>
      </c>
      <c r="AG20" s="15">
        <f>SUMIFS('Inter regional allocations'!$D:$D,'Inter regional allocations'!$A:$A,AG$2,'Inter regional allocations'!$C:$C,$E20,'Inter regional allocations'!$B:$B,"gen")</f>
        <v>0.19200387922817</v>
      </c>
      <c r="AH20" s="15">
        <f>SUMIFS('Inter regional allocations'!$D:$D,'Inter regional allocations'!$A:$A,AH$2,'Inter regional allocations'!$C:$C,$E20,'Inter regional allocations'!$B:$B,"gen")</f>
        <v>1.5747957876051901E-2</v>
      </c>
      <c r="AI20" s="15">
        <f>SUMIFS('Inter regional allocations'!$D:$D,'Inter regional allocations'!$A:$A,AI$2,'Inter regional allocations'!$C:$C,$E20,'Inter regional allocations'!$B:$B,"gen")</f>
        <v>0.40911719905145</v>
      </c>
      <c r="AJ20" s="15">
        <f>SUMIFS('Inter regional allocations'!$D:$D,'Inter regional allocations'!$A:$A,AJ$2,'Inter regional allocations'!$C:$C,$E20,'Inter regional allocations'!$B:$B,"gen")</f>
        <v>0.21024531984214501</v>
      </c>
      <c r="AK20" s="15">
        <f>SUMIFS('Inter regional allocations'!$D:$D,'Inter regional allocations'!$A:$A,AK$2,'Inter regional allocations'!$C:$C,$E20,'Inter regional allocations'!$B:$B,"gen")</f>
        <v>0.42843825155226001</v>
      </c>
      <c r="AL20" s="15">
        <f>SUMIFS('Inter regional allocations'!$D:$D,'Inter regional allocations'!$A:$A,AL$2,'Inter regional allocations'!$C:$C,$E20,'Inter regional allocations'!$B:$B,"gen")</f>
        <v>3.9922276515961096E-3</v>
      </c>
      <c r="AM20" s="15">
        <f>SUMIFS('Inter regional allocations'!$D:$D,'Inter regional allocations'!$A:$A,AM$2,'Inter regional allocations'!$C:$C,$E20,'Inter regional allocations'!$B:$B,"gen")</f>
        <v>8.2823030298168399E-2</v>
      </c>
      <c r="AN20" s="15">
        <f>SUMIFS('Inter regional allocations'!$D:$D,'Inter regional allocations'!$A:$A,AN$2,'Inter regional allocations'!$C:$C,$E20,'Inter regional allocations'!$B:$B,"gen")</f>
        <v>0.42381232192479301</v>
      </c>
      <c r="AO20" s="15">
        <f>SUMIFS('Inter regional allocations'!$D:$D,'Inter regional allocations'!$A:$A,AO$2,'Inter regional allocations'!$C:$C,$E20,'Inter regional allocations'!$B:$B,"gen")</f>
        <v>0.42377937731062798</v>
      </c>
      <c r="AP20" s="15">
        <f>SUMIFS('Inter regional allocations'!$D:$D,'Inter regional allocations'!$A:$A,AP$2,'Inter regional allocations'!$C:$C,$E20,'Inter regional allocations'!$B:$B,"gen")</f>
        <v>1.1704490925630801E-2</v>
      </c>
      <c r="AQ20" s="15">
        <f>SUMIFS('Inter regional allocations'!$D:$D,'Inter regional allocations'!$A:$A,AQ$2,'Inter regional allocations'!$C:$C,$E20,'Inter regional allocations'!$B:$B,"gen")</f>
        <v>1.2376800558763701E-3</v>
      </c>
      <c r="AR20" s="15">
        <f>SUMIFS('Inter regional allocations'!$D:$D,'Inter regional allocations'!$A:$A,AR$2,'Inter regional allocations'!$C:$C,$E20,'Inter regional allocations'!$B:$B,"gen")</f>
        <v>1.3065798221817901E-2</v>
      </c>
      <c r="AS20" s="15">
        <f>SUMIFS('Inter regional allocations'!$D:$D,'Inter regional allocations'!$A:$A,AS$2,'Inter regional allocations'!$C:$C,$E20,'Inter regional allocations'!$B:$B,"gen")</f>
        <v>0.42413539764561498</v>
      </c>
      <c r="AT20" s="15">
        <f>SUMIFS('Inter regional allocations'!$D:$D,'Inter regional allocations'!$A:$A,AT$2,'Inter regional allocations'!$C:$C,$E20,'Inter regional allocations'!$B:$B,"gen")</f>
        <v>0.42568347657676803</v>
      </c>
      <c r="AU20" s="15">
        <f>SUMIFS('Inter regional allocations'!$D:$D,'Inter regional allocations'!$A:$A,AU$2,'Inter regional allocations'!$C:$C,$E20,'Inter regional allocations'!$B:$B,"gen")</f>
        <v>1.5746996272940701E-2</v>
      </c>
      <c r="AV20" s="15">
        <f>SUMIFS('Inter regional allocations'!$D:$D,'Inter regional allocations'!$A:$A,AV$2,'Inter regional allocations'!$C:$C,$E20,'Inter regional allocations'!$B:$B,"gen")</f>
        <v>1.4055844285571601E-2</v>
      </c>
      <c r="AW20" s="15">
        <f>SUMIFS('Inter regional allocations'!$D:$D,'Inter regional allocations'!$A:$A,AW$2,'Inter regional allocations'!$C:$C,$E20,'Inter regional allocations'!$B:$B,"gen")</f>
        <v>1.5823855240463501E-2</v>
      </c>
      <c r="AX20" s="15">
        <f>SUMIFS('Inter regional allocations'!$D:$D,'Inter regional allocations'!$A:$A,AX$2,'Inter regional allocations'!$C:$C,$E20,'Inter regional allocations'!$B:$B,"gen")</f>
        <v>0.32005889248398101</v>
      </c>
      <c r="AY20" s="15">
        <f>SUMIFS('Inter regional allocations'!$D:$D,'Inter regional allocations'!$A:$A,AY$2,'Inter regional allocations'!$C:$C,$E20,'Inter regional allocations'!$B:$B,"gen")</f>
        <v>0.23723768397729</v>
      </c>
      <c r="AZ20" s="12">
        <f t="shared" ca="1" si="4"/>
        <v>3.9116210745243924E-7</v>
      </c>
      <c r="BA20" s="15">
        <f t="shared" ca="1" si="5"/>
        <v>0</v>
      </c>
      <c r="BB20" s="15">
        <f t="shared" ca="1" si="6"/>
        <v>3.6851439487901401E-8</v>
      </c>
      <c r="BC20" s="15">
        <f t="shared" ca="1" si="7"/>
        <v>1.8237505871337027E-6</v>
      </c>
      <c r="BD20" s="15">
        <f t="shared" ca="1" si="8"/>
        <v>2.4582629778266373E-9</v>
      </c>
      <c r="BE20" s="15">
        <f t="shared" ca="1" si="9"/>
        <v>9.1414937871423709E-10</v>
      </c>
      <c r="BF20" s="15">
        <f t="shared" ca="1" si="10"/>
        <v>7.1311495992643033E-6</v>
      </c>
      <c r="BG20" s="15">
        <f t="shared" ca="1" si="11"/>
        <v>5.6754210547528906E-7</v>
      </c>
      <c r="BH20" s="15">
        <f t="shared" ca="1" si="12"/>
        <v>6.0243939970635398E-6</v>
      </c>
      <c r="BI20" s="15">
        <f t="shared" ca="1" si="13"/>
        <v>1.0324139567632146E-15</v>
      </c>
      <c r="BJ20" s="15">
        <f t="shared" ca="1" si="14"/>
        <v>1.4795544831136888E-15</v>
      </c>
      <c r="BK20" s="15">
        <f t="shared" ca="1" si="15"/>
        <v>1.5072951131523947E-26</v>
      </c>
      <c r="BL20" s="15">
        <f t="shared" ca="1" si="16"/>
        <v>4.876924840314345E-8</v>
      </c>
      <c r="BM20" s="15">
        <f t="shared" ca="1" si="17"/>
        <v>0</v>
      </c>
      <c r="BN20" s="15">
        <f t="shared" ca="1" si="18"/>
        <v>1.7138902734879048E-11</v>
      </c>
      <c r="BO20" s="15">
        <f t="shared" ca="1" si="19"/>
        <v>4.1957491996333557E-11</v>
      </c>
      <c r="BP20" s="15">
        <f t="shared" ca="1" si="20"/>
        <v>0</v>
      </c>
      <c r="BQ20" s="15">
        <f t="shared" ca="1" si="21"/>
        <v>1.0296381682584919E-26</v>
      </c>
      <c r="BR20" s="15">
        <f t="shared" ca="1" si="21"/>
        <v>0</v>
      </c>
      <c r="BS20" s="15">
        <f t="shared" ca="1" si="22"/>
        <v>1.5580745218907496E-10</v>
      </c>
      <c r="BT20" s="15">
        <f t="shared" ca="1" si="23"/>
        <v>1.0601585173245751E-9</v>
      </c>
      <c r="BU20" s="12">
        <f t="shared" ca="1" si="24"/>
        <v>3.0031120350436668E-3</v>
      </c>
      <c r="BV20" s="15">
        <f t="shared" ca="1" si="25"/>
        <v>1.2615414767380112E-3</v>
      </c>
      <c r="BW20" s="15">
        <f t="shared" ca="1" si="26"/>
        <v>1.5425595452489846E-2</v>
      </c>
      <c r="BX20" s="15">
        <f t="shared" ca="1" si="27"/>
        <v>1.2651912470484474E-3</v>
      </c>
      <c r="BY20" s="15">
        <f t="shared" ca="1" si="28"/>
        <v>3.2868483858723652E-2</v>
      </c>
      <c r="BZ20" s="15">
        <f t="shared" ca="1" si="29"/>
        <v>1.6891113151991165E-2</v>
      </c>
      <c r="CA20" s="15">
        <f t="shared" ca="1" si="30"/>
        <v>3.4420737598553741E-2</v>
      </c>
      <c r="CB20" s="15">
        <f t="shared" ca="1" si="31"/>
        <v>3.2073564844272193E-4</v>
      </c>
      <c r="CC20" s="15">
        <f t="shared" ca="1" si="32"/>
        <v>6.6540038912995666E-3</v>
      </c>
      <c r="CD20" s="15">
        <f t="shared" ca="1" si="33"/>
        <v>3.4049090320843307E-2</v>
      </c>
      <c r="CE20" s="15">
        <f t="shared" ca="1" si="34"/>
        <v>3.4046443549890081E-2</v>
      </c>
      <c r="CF20" s="15">
        <f t="shared" ca="1" si="35"/>
        <v>9.4033903232528969E-4</v>
      </c>
      <c r="CG20" s="15">
        <f t="shared" ca="1" si="36"/>
        <v>9.9435240154058423E-5</v>
      </c>
      <c r="CH20" s="15">
        <f t="shared" ca="1" si="37"/>
        <v>1.0497064874096247E-3</v>
      </c>
      <c r="CI20" s="15">
        <f t="shared" ca="1" si="38"/>
        <v>3.407504623064031E-2</v>
      </c>
      <c r="CJ20" s="15">
        <f t="shared" ca="1" si="39"/>
        <v>3.4199418922569683E-2</v>
      </c>
      <c r="CK20" s="15">
        <f t="shared" ca="1" si="40"/>
        <v>1.2651139918354857E-3</v>
      </c>
      <c r="CL20" s="15">
        <f t="shared" ca="1" si="41"/>
        <v>1.129246807741621E-3</v>
      </c>
      <c r="CM20" s="15">
        <f t="shared" ca="1" si="41"/>
        <v>1.2712888428055217E-3</v>
      </c>
      <c r="CN20" s="15">
        <f t="shared" ca="1" si="42"/>
        <v>2.571353774869713E-2</v>
      </c>
      <c r="CO20" s="15">
        <f t="shared" ca="1" si="43"/>
        <v>1.9059680220160868E-2</v>
      </c>
    </row>
    <row r="21" spans="1:93" x14ac:dyDescent="0.35">
      <c r="A21" s="4" t="str">
        <f t="shared" si="44"/>
        <v>CTCTWHI</v>
      </c>
      <c r="B21" s="3" t="str">
        <f t="shared" si="1"/>
        <v>CTCTWHI</v>
      </c>
      <c r="C21" s="4" t="s">
        <v>52</v>
      </c>
      <c r="D21" s="4" t="s">
        <v>59</v>
      </c>
      <c r="E21" s="6" t="s">
        <v>18</v>
      </c>
      <c r="F21" s="9">
        <v>1394487.4</v>
      </c>
      <c r="G21" s="10">
        <v>3452671.8</v>
      </c>
      <c r="H21" s="12">
        <f t="shared" ca="1" si="2"/>
        <v>1.5488660245857723E-3</v>
      </c>
      <c r="I21" s="14">
        <f t="shared" ca="1" si="3"/>
        <v>1</v>
      </c>
      <c r="J21" s="12">
        <f>SUMIFS('Inter regional allocations'!$D:$D,'Inter regional allocations'!$A:$A,J$2,'Inter regional allocations'!$C:$C,$E21,'Inter regional allocations'!$B:$B,"load")</f>
        <v>1.35817268376691E-3</v>
      </c>
      <c r="K21" s="15">
        <f>SUMIFS('Inter regional allocations'!$D:$D,'Inter regional allocations'!$A:$A,K$2,'Inter regional allocations'!$C:$C,$E21,'Inter regional allocations'!$B:$B,"load")</f>
        <v>0</v>
      </c>
      <c r="L21" s="15">
        <f>SUMIFS('Inter regional allocations'!$D:$D,'Inter regional allocations'!$A:$A,L$2,'Inter regional allocations'!$C:$C,$E21,'Inter regional allocations'!$B:$B,"load")</f>
        <v>1.13658514586511E-4</v>
      </c>
      <c r="M21" s="15">
        <f>SUMIFS('Inter regional allocations'!$D:$D,'Inter regional allocations'!$A:$A,M$2,'Inter regional allocations'!$C:$C,$E21,'Inter regional allocations'!$B:$B,"load")</f>
        <v>5.8881655227096897E-3</v>
      </c>
      <c r="N21" s="15">
        <f>SUMIFS('Inter regional allocations'!$D:$D,'Inter regional allocations'!$A:$A,N$2,'Inter regional allocations'!$C:$C,$E21,'Inter regional allocations'!$B:$B,"load")</f>
        <v>0.354816443702895</v>
      </c>
      <c r="O21" s="15">
        <f>SUMIFS('Inter regional allocations'!$D:$D,'Inter regional allocations'!$A:$A,O$2,'Inter regional allocations'!$C:$C,$E21,'Inter regional allocations'!$B:$B,"load")</f>
        <v>1.3957353057602701E-2</v>
      </c>
      <c r="P21" s="15">
        <f>SUMIFS('Inter regional allocations'!$D:$D,'Inter regional allocations'!$A:$A,P$2,'Inter regional allocations'!$C:$C,$E21,'Inter regional allocations'!$B:$B,"load")</f>
        <v>2.3615040533609601E-2</v>
      </c>
      <c r="Q21" s="15">
        <f>SUMIFS('Inter regional allocations'!$D:$D,'Inter regional allocations'!$A:$A,Q$2,'Inter regional allocations'!$C:$C,$E21,'Inter regional allocations'!$B:$B,"load")</f>
        <v>1.8332613276215901E-3</v>
      </c>
      <c r="R21" s="15">
        <f>SUMIFS('Inter regional allocations'!$D:$D,'Inter regional allocations'!$A:$A,R$2,'Inter regional allocations'!$C:$C,$E21,'Inter regional allocations'!$B:$B,"load")</f>
        <v>1.9794681637501699E-2</v>
      </c>
      <c r="S21" s="15">
        <f>SUMIFS('Inter regional allocations'!$D:$D,'Inter regional allocations'!$A:$A,S$2,'Inter regional allocations'!$C:$C,$E21,'Inter regional allocations'!$B:$B,"load")</f>
        <v>3.31420047837857E-12</v>
      </c>
      <c r="T21" s="15">
        <f>SUMIFS('Inter regional allocations'!$D:$D,'Inter regional allocations'!$A:$A,T$2,'Inter regional allocations'!$C:$C,$E21,'Inter regional allocations'!$B:$B,"load")</f>
        <v>4.7438452537599401E-12</v>
      </c>
      <c r="U21" s="15">
        <f>SUMIFS('Inter regional allocations'!$D:$D,'Inter regional allocations'!$A:$A,U$2,'Inter regional allocations'!$C:$C,$E21,'Inter regional allocations'!$B:$B,"load")</f>
        <v>0</v>
      </c>
      <c r="V21" s="15">
        <f>SUMIFS('Inter regional allocations'!$D:$D,'Inter regional allocations'!$A:$A,V$2,'Inter regional allocations'!$C:$C,$E21,'Inter regional allocations'!$B:$B,"load")</f>
        <v>1.4555899830443099E-4</v>
      </c>
      <c r="W21" s="15">
        <f>SUMIFS('Inter regional allocations'!$D:$D,'Inter regional allocations'!$A:$A,W$2,'Inter regional allocations'!$C:$C,$E21,'Inter regional allocations'!$B:$B,"load")</f>
        <v>0</v>
      </c>
      <c r="X21" s="15">
        <f>SUMIFS('Inter regional allocations'!$D:$D,'Inter regional allocations'!$A:$A,X$2,'Inter regional allocations'!$C:$C,$E21,'Inter regional allocations'!$B:$B,"load")</f>
        <v>4.9310033055825503E-8</v>
      </c>
      <c r="Y21" s="15">
        <f>SUMIFS('Inter regional allocations'!$D:$D,'Inter regional allocations'!$A:$A,Y$2,'Inter regional allocations'!$C:$C,$E21,'Inter regional allocations'!$B:$B,"load")</f>
        <v>1.2066005434936899E-7</v>
      </c>
      <c r="Z21" s="15">
        <f>SUMIFS('Inter regional allocations'!$D:$D,'Inter regional allocations'!$A:$A,Z$2,'Inter regional allocations'!$C:$C,$E21,'Inter regional allocations'!$B:$B,"load")</f>
        <v>0</v>
      </c>
      <c r="AA21" s="15">
        <f>SUMIFS('Inter regional allocations'!$D:$D,'Inter regional allocations'!$A:$A,AA$2,'Inter regional allocations'!$C:$C,$E21,'Inter regional allocations'!$B:$B,"load")</f>
        <v>4.6815731342435997E-24</v>
      </c>
      <c r="AB21" s="15">
        <f>SUMIFS('Inter regional allocations'!$D:$D,'Inter regional allocations'!$A:$A,AB$2,'Inter regional allocations'!$C:$C,$E21,'Inter regional allocations'!$B:$B,"load")</f>
        <v>0</v>
      </c>
      <c r="AC21" s="15">
        <f>SUMIFS('Inter regional allocations'!$D:$D,'Inter regional allocations'!$A:$A,AC$2,'Inter regional allocations'!$C:$C,$E21,'Inter regional allocations'!$B:$B,"load")</f>
        <v>5.6364411686155198E-7</v>
      </c>
      <c r="AD21" s="15">
        <f>SUMIFS('Inter regional allocations'!$D:$D,'Inter regional allocations'!$A:$A,AD$2,'Inter regional allocations'!$C:$C,$E21,'Inter regional allocations'!$B:$B,"load")</f>
        <v>2.9842016441822199E-6</v>
      </c>
      <c r="AE21" s="12">
        <f>SUMIFS('Inter regional allocations'!$D:$D,'Inter regional allocations'!$A:$A,AE$2,'Inter regional allocations'!$C:$C,$E21,'Inter regional allocations'!$B:$B,"gen")</f>
        <v>2.1326619287217599E-7</v>
      </c>
      <c r="AF21" s="15">
        <f>SUMIFS('Inter regional allocations'!$D:$D,'Inter regional allocations'!$A:$A,AF$2,'Inter regional allocations'!$C:$C,$E21,'Inter regional allocations'!$B:$B,"gen")</f>
        <v>1.6588477847695501E-7</v>
      </c>
      <c r="AG21" s="15">
        <f>SUMIFS('Inter regional allocations'!$D:$D,'Inter regional allocations'!$A:$A,AG$2,'Inter regional allocations'!$C:$C,$E21,'Inter regional allocations'!$B:$B,"gen")</f>
        <v>1.1143558772261999E-6</v>
      </c>
      <c r="AH21" s="15">
        <f>SUMIFS('Inter regional allocations'!$D:$D,'Inter regional allocations'!$A:$A,AH$2,'Inter regional allocations'!$C:$C,$E21,'Inter regional allocations'!$B:$B,"gen")</f>
        <v>1.65988309547858E-7</v>
      </c>
      <c r="AI21" s="15">
        <f>SUMIFS('Inter regional allocations'!$D:$D,'Inter regional allocations'!$A:$A,AI$2,'Inter regional allocations'!$C:$C,$E21,'Inter regional allocations'!$B:$B,"gen")</f>
        <v>1.30139889678836E-3</v>
      </c>
      <c r="AJ21" s="15">
        <f>SUMIFS('Inter regional allocations'!$D:$D,'Inter regional allocations'!$A:$A,AJ$2,'Inter regional allocations'!$C:$C,$E21,'Inter regional allocations'!$B:$B,"gen")</f>
        <v>2.21253836057583E-4</v>
      </c>
      <c r="AK21" s="15">
        <f>SUMIFS('Inter regional allocations'!$D:$D,'Inter regional allocations'!$A:$A,AK$2,'Inter regional allocations'!$C:$C,$E21,'Inter regional allocations'!$B:$B,"gen")</f>
        <v>4.3016548616787998E-6</v>
      </c>
      <c r="AL21" s="15">
        <f>SUMIFS('Inter regional allocations'!$D:$D,'Inter regional allocations'!$A:$A,AL$2,'Inter regional allocations'!$C:$C,$E21,'Inter regional allocations'!$B:$B,"gen")</f>
        <v>5.4075813484683003E-8</v>
      </c>
      <c r="AM21" s="15">
        <f>SUMIFS('Inter regional allocations'!$D:$D,'Inter regional allocations'!$A:$A,AM$2,'Inter regional allocations'!$C:$C,$E21,'Inter regional allocations'!$B:$B,"gen")</f>
        <v>6.7423793445010897E-7</v>
      </c>
      <c r="AN21" s="15">
        <f>SUMIFS('Inter regional allocations'!$D:$D,'Inter regional allocations'!$A:$A,AN$2,'Inter regional allocations'!$C:$C,$E21,'Inter regional allocations'!$B:$B,"gen")</f>
        <v>4.2598486683525701E-6</v>
      </c>
      <c r="AO21" s="15">
        <f>SUMIFS('Inter regional allocations'!$D:$D,'Inter regional allocations'!$A:$A,AO$2,'Inter regional allocations'!$C:$C,$E21,'Inter regional allocations'!$B:$B,"gen")</f>
        <v>4.26665593580341E-6</v>
      </c>
      <c r="AP21" s="15">
        <f>SUMIFS('Inter regional allocations'!$D:$D,'Inter regional allocations'!$A:$A,AP$2,'Inter regional allocations'!$C:$C,$E21,'Inter regional allocations'!$B:$B,"gen")</f>
        <v>1.15201177614318E-7</v>
      </c>
      <c r="AQ21" s="15">
        <f>SUMIFS('Inter regional allocations'!$D:$D,'Inter regional allocations'!$A:$A,AQ$2,'Inter regional allocations'!$C:$C,$E21,'Inter regional allocations'!$B:$B,"gen")</f>
        <v>5.2641064903932402E-9</v>
      </c>
      <c r="AR21" s="15">
        <f>SUMIFS('Inter regional allocations'!$D:$D,'Inter regional allocations'!$A:$A,AR$2,'Inter regional allocations'!$C:$C,$E21,'Inter regional allocations'!$B:$B,"gen")</f>
        <v>1.08767272926865E-7</v>
      </c>
      <c r="AS21" s="15">
        <f>SUMIFS('Inter regional allocations'!$D:$D,'Inter regional allocations'!$A:$A,AS$2,'Inter regional allocations'!$C:$C,$E21,'Inter regional allocations'!$B:$B,"gen")</f>
        <v>4.2662676809144701E-6</v>
      </c>
      <c r="AT21" s="15">
        <f>SUMIFS('Inter regional allocations'!$D:$D,'Inter regional allocations'!$A:$A,AT$2,'Inter regional allocations'!$C:$C,$E21,'Inter regional allocations'!$B:$B,"gen")</f>
        <v>4.2818619753001396E-6</v>
      </c>
      <c r="AU21" s="15">
        <f>SUMIFS('Inter regional allocations'!$D:$D,'Inter regional allocations'!$A:$A,AU$2,'Inter regional allocations'!$C:$C,$E21,'Inter regional allocations'!$B:$B,"gen")</f>
        <v>1.66575700899488E-7</v>
      </c>
      <c r="AV21" s="15">
        <f>SUMIFS('Inter regional allocations'!$D:$D,'Inter regional allocations'!$A:$A,AV$2,'Inter regional allocations'!$C:$C,$E21,'Inter regional allocations'!$B:$B,"gen")</f>
        <v>1.4881822214551601E-7</v>
      </c>
      <c r="AW21" s="15">
        <f>SUMIFS('Inter regional allocations'!$D:$D,'Inter regional allocations'!$A:$A,AW$2,'Inter regional allocations'!$C:$C,$E21,'Inter regional allocations'!$B:$B,"gen")</f>
        <v>1.6672174822063399E-7</v>
      </c>
      <c r="AX21" s="15">
        <f>SUMIFS('Inter regional allocations'!$D:$D,'Inter regional allocations'!$A:$A,AX$2,'Inter regional allocations'!$C:$C,$E21,'Inter regional allocations'!$B:$B,"gen")</f>
        <v>3.8094857155834199E-6</v>
      </c>
      <c r="AY21" s="15">
        <f>SUMIFS('Inter regional allocations'!$D:$D,'Inter regional allocations'!$A:$A,AY$2,'Inter regional allocations'!$C:$C,$E21,'Inter regional allocations'!$B:$B,"gen")</f>
        <v>1.9118891923852302E-6</v>
      </c>
      <c r="AZ21" s="12">
        <f t="shared" ca="1" si="4"/>
        <v>2.1036275254070432E-6</v>
      </c>
      <c r="BA21" s="15">
        <f t="shared" ca="1" si="5"/>
        <v>0</v>
      </c>
      <c r="BB21" s="15">
        <f t="shared" ca="1" si="6"/>
        <v>1.7604181164793331E-7</v>
      </c>
      <c r="BC21" s="15">
        <f t="shared" ca="1" si="7"/>
        <v>9.1199795252623626E-6</v>
      </c>
      <c r="BD21" s="15">
        <f t="shared" ca="1" si="8"/>
        <v>5.4956313461576448E-4</v>
      </c>
      <c r="BE21" s="15">
        <f t="shared" ca="1" si="9"/>
        <v>2.1618069944069168E-5</v>
      </c>
      <c r="BF21" s="15">
        <f t="shared" ca="1" si="10"/>
        <v>3.6576533951723782E-5</v>
      </c>
      <c r="BG21" s="15">
        <f t="shared" ca="1" si="11"/>
        <v>2.8394761845400874E-6</v>
      </c>
      <c r="BH21" s="15">
        <f t="shared" ca="1" si="12"/>
        <v>3.0659309855818242E-5</v>
      </c>
      <c r="BI21" s="15">
        <f t="shared" ca="1" si="13"/>
        <v>5.1332525196264806E-15</v>
      </c>
      <c r="BJ21" s="15">
        <f t="shared" ca="1" si="14"/>
        <v>7.347580739441242E-15</v>
      </c>
      <c r="BK21" s="15">
        <f t="shared" ca="1" si="15"/>
        <v>0</v>
      </c>
      <c r="BL21" s="15">
        <f t="shared" ca="1" si="16"/>
        <v>2.2545138704647119E-7</v>
      </c>
      <c r="BM21" s="15">
        <f t="shared" ca="1" si="17"/>
        <v>0</v>
      </c>
      <c r="BN21" s="15">
        <f t="shared" ca="1" si="18"/>
        <v>7.637463487136947E-11</v>
      </c>
      <c r="BO21" s="15">
        <f t="shared" ca="1" si="19"/>
        <v>1.8688625870641037E-10</v>
      </c>
      <c r="BP21" s="15">
        <f t="shared" ca="1" si="20"/>
        <v>0</v>
      </c>
      <c r="BQ21" s="15">
        <f t="shared" ca="1" si="21"/>
        <v>7.2511295692434379E-27</v>
      </c>
      <c r="BR21" s="15">
        <f t="shared" ca="1" si="21"/>
        <v>0</v>
      </c>
      <c r="BS21" s="15">
        <f t="shared" ca="1" si="22"/>
        <v>8.7300922256451044E-10</v>
      </c>
      <c r="BT21" s="15">
        <f t="shared" ca="1" si="23"/>
        <v>4.6221285371868404E-9</v>
      </c>
      <c r="BU21" s="12">
        <f t="shared" ca="1" si="24"/>
        <v>2.1326619287217599E-7</v>
      </c>
      <c r="BV21" s="15">
        <f t="shared" ca="1" si="25"/>
        <v>1.6588477847695501E-7</v>
      </c>
      <c r="BW21" s="15">
        <f t="shared" ca="1" si="26"/>
        <v>1.1143558772261999E-6</v>
      </c>
      <c r="BX21" s="15">
        <f t="shared" ca="1" si="27"/>
        <v>1.65988309547858E-7</v>
      </c>
      <c r="BY21" s="15">
        <f t="shared" ca="1" si="28"/>
        <v>1.30139889678836E-3</v>
      </c>
      <c r="BZ21" s="15">
        <f t="shared" ca="1" si="29"/>
        <v>2.21253836057583E-4</v>
      </c>
      <c r="CA21" s="15">
        <f t="shared" ca="1" si="30"/>
        <v>4.3016548616787998E-6</v>
      </c>
      <c r="CB21" s="15">
        <f t="shared" ca="1" si="31"/>
        <v>5.4075813484683003E-8</v>
      </c>
      <c r="CC21" s="15">
        <f t="shared" ca="1" si="32"/>
        <v>6.7423793445010897E-7</v>
      </c>
      <c r="CD21" s="15">
        <f t="shared" ca="1" si="33"/>
        <v>4.2598486683525701E-6</v>
      </c>
      <c r="CE21" s="15">
        <f t="shared" ca="1" si="34"/>
        <v>4.26665593580341E-6</v>
      </c>
      <c r="CF21" s="15">
        <f t="shared" ca="1" si="35"/>
        <v>1.15201177614318E-7</v>
      </c>
      <c r="CG21" s="15">
        <f t="shared" ca="1" si="36"/>
        <v>5.2641064903932402E-9</v>
      </c>
      <c r="CH21" s="15">
        <f t="shared" ca="1" si="37"/>
        <v>1.08767272926865E-7</v>
      </c>
      <c r="CI21" s="15">
        <f t="shared" ca="1" si="38"/>
        <v>4.2662676809144701E-6</v>
      </c>
      <c r="CJ21" s="15">
        <f t="shared" ca="1" si="39"/>
        <v>4.2818619753001396E-6</v>
      </c>
      <c r="CK21" s="15">
        <f t="shared" ca="1" si="40"/>
        <v>1.66575700899488E-7</v>
      </c>
      <c r="CL21" s="15">
        <f t="shared" ca="1" si="41"/>
        <v>1.4881822214551601E-7</v>
      </c>
      <c r="CM21" s="15">
        <f t="shared" ca="1" si="41"/>
        <v>1.6672174822063399E-7</v>
      </c>
      <c r="CN21" s="15">
        <f t="shared" ca="1" si="42"/>
        <v>3.8094857155834199E-6</v>
      </c>
      <c r="CO21" s="15">
        <f t="shared" ca="1" si="43"/>
        <v>1.9118891923852302E-6</v>
      </c>
    </row>
    <row r="22" spans="1:93" x14ac:dyDescent="0.35">
      <c r="A22" s="4" t="str">
        <f t="shared" si="44"/>
        <v>CTCTWRK</v>
      </c>
      <c r="B22" s="3" t="str">
        <f t="shared" si="1"/>
        <v>CTCTWRK</v>
      </c>
      <c r="C22" s="4" t="s">
        <v>52</v>
      </c>
      <c r="D22" s="4" t="s">
        <v>60</v>
      </c>
      <c r="E22" s="6" t="s">
        <v>20</v>
      </c>
      <c r="F22" s="9">
        <v>30527.8</v>
      </c>
      <c r="G22" s="10">
        <v>1060370012.2</v>
      </c>
      <c r="H22" s="12">
        <f t="shared" ca="1" si="2"/>
        <v>1.1080624360375452E-5</v>
      </c>
      <c r="I22" s="14">
        <f t="shared" ca="1" si="3"/>
        <v>6.4147145208404838E-2</v>
      </c>
      <c r="J22" s="12">
        <f>SUMIFS('Inter regional allocations'!$D:$D,'Inter regional allocations'!$A:$A,J$2,'Inter regional allocations'!$C:$C,$E22,'Inter regional allocations'!$B:$B,"load")</f>
        <v>3.9868372830229896E-3</v>
      </c>
      <c r="K22" s="15">
        <f>SUMIFS('Inter regional allocations'!$D:$D,'Inter regional allocations'!$A:$A,K$2,'Inter regional allocations'!$C:$C,$E22,'Inter regional allocations'!$B:$B,"load")</f>
        <v>0</v>
      </c>
      <c r="L22" s="15">
        <f>SUMIFS('Inter regional allocations'!$D:$D,'Inter regional allocations'!$A:$A,L$2,'Inter regional allocations'!$C:$C,$E22,'Inter regional allocations'!$B:$B,"load")</f>
        <v>3.75600524908448E-4</v>
      </c>
      <c r="M22" s="15">
        <f>SUMIFS('Inter regional allocations'!$D:$D,'Inter regional allocations'!$A:$A,M$2,'Inter regional allocations'!$C:$C,$E22,'Inter regional allocations'!$B:$B,"load")</f>
        <v>1.8588193225244298E-2</v>
      </c>
      <c r="N22" s="15">
        <f>SUMIFS('Inter regional allocations'!$D:$D,'Inter regional allocations'!$A:$A,N$2,'Inter regional allocations'!$C:$C,$E22,'Inter regional allocations'!$B:$B,"load")</f>
        <v>2.50553269469385E-5</v>
      </c>
      <c r="O22" s="15">
        <f>SUMIFS('Inter regional allocations'!$D:$D,'Inter regional allocations'!$A:$A,O$2,'Inter regional allocations'!$C:$C,$E22,'Inter regional allocations'!$B:$B,"load")</f>
        <v>9.3172747458759395E-6</v>
      </c>
      <c r="P22" s="15">
        <f>SUMIFS('Inter regional allocations'!$D:$D,'Inter regional allocations'!$A:$A,P$2,'Inter regional allocations'!$C:$C,$E22,'Inter regional allocations'!$B:$B,"load")</f>
        <v>7.2682738311042105E-2</v>
      </c>
      <c r="Q22" s="15">
        <f>SUMIFS('Inter regional allocations'!$D:$D,'Inter regional allocations'!$A:$A,Q$2,'Inter regional allocations'!$C:$C,$E22,'Inter regional allocations'!$B:$B,"load")</f>
        <v>5.7845532138344098E-3</v>
      </c>
      <c r="R22" s="15">
        <f>SUMIFS('Inter regional allocations'!$D:$D,'Inter regional allocations'!$A:$A,R$2,'Inter regional allocations'!$C:$C,$E22,'Inter regional allocations'!$B:$B,"load")</f>
        <v>6.1402365253472702E-2</v>
      </c>
      <c r="S22" s="15">
        <f>SUMIFS('Inter regional allocations'!$D:$D,'Inter regional allocations'!$A:$A,S$2,'Inter regional allocations'!$C:$C,$E22,'Inter regional allocations'!$B:$B,"load")</f>
        <v>1.0522661515308801E-11</v>
      </c>
      <c r="T22" s="15">
        <f>SUMIFS('Inter regional allocations'!$D:$D,'Inter regional allocations'!$A:$A,T$2,'Inter regional allocations'!$C:$C,$E22,'Inter regional allocations'!$B:$B,"load")</f>
        <v>1.50800470269444E-11</v>
      </c>
      <c r="U22" s="15">
        <f>SUMIFS('Inter regional allocations'!$D:$D,'Inter regional allocations'!$A:$A,U$2,'Inter regional allocations'!$C:$C,$E22,'Inter regional allocations'!$B:$B,"load")</f>
        <v>1.53627875480372E-22</v>
      </c>
      <c r="V22" s="15">
        <f>SUMIFS('Inter regional allocations'!$D:$D,'Inter regional allocations'!$A:$A,V$2,'Inter regional allocations'!$C:$C,$E22,'Inter regional allocations'!$B:$B,"load")</f>
        <v>4.97070278777713E-4</v>
      </c>
      <c r="W22" s="15">
        <f>SUMIFS('Inter regional allocations'!$D:$D,'Inter regional allocations'!$A:$A,W$2,'Inter regional allocations'!$C:$C,$E22,'Inter regional allocations'!$B:$B,"load")</f>
        <v>0</v>
      </c>
      <c r="X22" s="15">
        <f>SUMIFS('Inter regional allocations'!$D:$D,'Inter regional allocations'!$A:$A,X$2,'Inter regional allocations'!$C:$C,$E22,'Inter regional allocations'!$B:$B,"load")</f>
        <v>1.7468465148257901E-7</v>
      </c>
      <c r="Y22" s="15">
        <f>SUMIFS('Inter regional allocations'!$D:$D,'Inter regional allocations'!$A:$A,Y$2,'Inter regional allocations'!$C:$C,$E22,'Inter regional allocations'!$B:$B,"load")</f>
        <v>4.2764288821984198E-7</v>
      </c>
      <c r="Z22" s="15">
        <f>SUMIFS('Inter regional allocations'!$D:$D,'Inter regional allocations'!$A:$A,Z$2,'Inter regional allocations'!$C:$C,$E22,'Inter regional allocations'!$B:$B,"load")</f>
        <v>0</v>
      </c>
      <c r="AA22" s="15">
        <f>SUMIFS('Inter regional allocations'!$D:$D,'Inter regional allocations'!$A:$A,AA$2,'Inter regional allocations'!$C:$C,$E22,'Inter regional allocations'!$B:$B,"load")</f>
        <v>1.0494369876396E-22</v>
      </c>
      <c r="AB22" s="15">
        <f>SUMIFS('Inter regional allocations'!$D:$D,'Inter regional allocations'!$A:$A,AB$2,'Inter regional allocations'!$C:$C,$E22,'Inter regional allocations'!$B:$B,"load")</f>
        <v>0</v>
      </c>
      <c r="AC22" s="15">
        <f>SUMIFS('Inter regional allocations'!$D:$D,'Inter regional allocations'!$A:$A,AC$2,'Inter regional allocations'!$C:$C,$E22,'Inter regional allocations'!$B:$B,"load")</f>
        <v>1.58803459620831E-6</v>
      </c>
      <c r="AD22" s="15">
        <f>SUMIFS('Inter regional allocations'!$D:$D,'Inter regional allocations'!$A:$A,AD$2,'Inter regional allocations'!$C:$C,$E22,'Inter regional allocations'!$B:$B,"load")</f>
        <v>1.0805442097424799E-5</v>
      </c>
      <c r="AE22" s="12">
        <f>SUMIFS('Inter regional allocations'!$D:$D,'Inter regional allocations'!$A:$A,AE$2,'Inter regional allocations'!$C:$C,$E22,'Inter regional allocations'!$B:$B,"gen")</f>
        <v>3.7380026091123598E-2</v>
      </c>
      <c r="AF22" s="15">
        <f>SUMIFS('Inter regional allocations'!$D:$D,'Inter regional allocations'!$A:$A,AF$2,'Inter regional allocations'!$C:$C,$E22,'Inter regional allocations'!$B:$B,"gen")</f>
        <v>1.5702528831834199E-2</v>
      </c>
      <c r="AG22" s="15">
        <f>SUMIFS('Inter regional allocations'!$D:$D,'Inter regional allocations'!$A:$A,AG$2,'Inter regional allocations'!$C:$C,$E22,'Inter regional allocations'!$B:$B,"gen")</f>
        <v>0.19200387922817</v>
      </c>
      <c r="AH22" s="15">
        <f>SUMIFS('Inter regional allocations'!$D:$D,'Inter regional allocations'!$A:$A,AH$2,'Inter regional allocations'!$C:$C,$E22,'Inter regional allocations'!$B:$B,"gen")</f>
        <v>1.5747957876051901E-2</v>
      </c>
      <c r="AI22" s="15">
        <f>SUMIFS('Inter regional allocations'!$D:$D,'Inter regional allocations'!$A:$A,AI$2,'Inter regional allocations'!$C:$C,$E22,'Inter regional allocations'!$B:$B,"gen")</f>
        <v>0.40911719905145</v>
      </c>
      <c r="AJ22" s="15">
        <f>SUMIFS('Inter regional allocations'!$D:$D,'Inter regional allocations'!$A:$A,AJ$2,'Inter regional allocations'!$C:$C,$E22,'Inter regional allocations'!$B:$B,"gen")</f>
        <v>0.21024531984214501</v>
      </c>
      <c r="AK22" s="15">
        <f>SUMIFS('Inter regional allocations'!$D:$D,'Inter regional allocations'!$A:$A,AK$2,'Inter regional allocations'!$C:$C,$E22,'Inter regional allocations'!$B:$B,"gen")</f>
        <v>0.42843825155226001</v>
      </c>
      <c r="AL22" s="15">
        <f>SUMIFS('Inter regional allocations'!$D:$D,'Inter regional allocations'!$A:$A,AL$2,'Inter regional allocations'!$C:$C,$E22,'Inter regional allocations'!$B:$B,"gen")</f>
        <v>3.9922276515961096E-3</v>
      </c>
      <c r="AM22" s="15">
        <f>SUMIFS('Inter regional allocations'!$D:$D,'Inter regional allocations'!$A:$A,AM$2,'Inter regional allocations'!$C:$C,$E22,'Inter regional allocations'!$B:$B,"gen")</f>
        <v>8.2823030298168399E-2</v>
      </c>
      <c r="AN22" s="15">
        <f>SUMIFS('Inter regional allocations'!$D:$D,'Inter regional allocations'!$A:$A,AN$2,'Inter regional allocations'!$C:$C,$E22,'Inter regional allocations'!$B:$B,"gen")</f>
        <v>0.42381232192479301</v>
      </c>
      <c r="AO22" s="15">
        <f>SUMIFS('Inter regional allocations'!$D:$D,'Inter regional allocations'!$A:$A,AO$2,'Inter regional allocations'!$C:$C,$E22,'Inter regional allocations'!$B:$B,"gen")</f>
        <v>0.42377937731062798</v>
      </c>
      <c r="AP22" s="15">
        <f>SUMIFS('Inter regional allocations'!$D:$D,'Inter regional allocations'!$A:$A,AP$2,'Inter regional allocations'!$C:$C,$E22,'Inter regional allocations'!$B:$B,"gen")</f>
        <v>1.1704490925630801E-2</v>
      </c>
      <c r="AQ22" s="15">
        <f>SUMIFS('Inter regional allocations'!$D:$D,'Inter regional allocations'!$A:$A,AQ$2,'Inter regional allocations'!$C:$C,$E22,'Inter regional allocations'!$B:$B,"gen")</f>
        <v>1.2376800558763701E-3</v>
      </c>
      <c r="AR22" s="15">
        <f>SUMIFS('Inter regional allocations'!$D:$D,'Inter regional allocations'!$A:$A,AR$2,'Inter regional allocations'!$C:$C,$E22,'Inter regional allocations'!$B:$B,"gen")</f>
        <v>1.3065798221817901E-2</v>
      </c>
      <c r="AS22" s="15">
        <f>SUMIFS('Inter regional allocations'!$D:$D,'Inter regional allocations'!$A:$A,AS$2,'Inter regional allocations'!$C:$C,$E22,'Inter regional allocations'!$B:$B,"gen")</f>
        <v>0.42413539764561498</v>
      </c>
      <c r="AT22" s="15">
        <f>SUMIFS('Inter regional allocations'!$D:$D,'Inter regional allocations'!$A:$A,AT$2,'Inter regional allocations'!$C:$C,$E22,'Inter regional allocations'!$B:$B,"gen")</f>
        <v>0.42568347657676803</v>
      </c>
      <c r="AU22" s="15">
        <f>SUMIFS('Inter regional allocations'!$D:$D,'Inter regional allocations'!$A:$A,AU$2,'Inter regional allocations'!$C:$C,$E22,'Inter regional allocations'!$B:$B,"gen")</f>
        <v>1.5746996272940701E-2</v>
      </c>
      <c r="AV22" s="15">
        <f>SUMIFS('Inter regional allocations'!$D:$D,'Inter regional allocations'!$A:$A,AV$2,'Inter regional allocations'!$C:$C,$E22,'Inter regional allocations'!$B:$B,"gen")</f>
        <v>1.4055844285571601E-2</v>
      </c>
      <c r="AW22" s="15">
        <f>SUMIFS('Inter regional allocations'!$D:$D,'Inter regional allocations'!$A:$A,AW$2,'Inter regional allocations'!$C:$C,$E22,'Inter regional allocations'!$B:$B,"gen")</f>
        <v>1.5823855240463501E-2</v>
      </c>
      <c r="AX22" s="15">
        <f>SUMIFS('Inter regional allocations'!$D:$D,'Inter regional allocations'!$A:$A,AX$2,'Inter regional allocations'!$C:$C,$E22,'Inter regional allocations'!$B:$B,"gen")</f>
        <v>0.32005889248398101</v>
      </c>
      <c r="AY22" s="15">
        <f>SUMIFS('Inter regional allocations'!$D:$D,'Inter regional allocations'!$A:$A,AY$2,'Inter regional allocations'!$C:$C,$E22,'Inter regional allocations'!$B:$B,"gen")</f>
        <v>0.23723768397729</v>
      </c>
      <c r="AZ22" s="12">
        <f t="shared" ca="1" si="4"/>
        <v>4.4176646319117617E-8</v>
      </c>
      <c r="BA22" s="15">
        <f t="shared" ca="1" si="5"/>
        <v>0</v>
      </c>
      <c r="BB22" s="15">
        <f t="shared" ca="1" si="6"/>
        <v>4.1618883260703559E-9</v>
      </c>
      <c r="BC22" s="15">
        <f t="shared" ca="1" si="7"/>
        <v>2.0596878666700793E-7</v>
      </c>
      <c r="BD22" s="15">
        <f t="shared" ca="1" si="8"/>
        <v>2.7762866612541826E-10</v>
      </c>
      <c r="BE22" s="15">
        <f t="shared" ca="1" si="9"/>
        <v>1.0324122152146394E-10</v>
      </c>
      <c r="BF22" s="15">
        <f t="shared" ca="1" si="10"/>
        <v>8.0537012070812725E-7</v>
      </c>
      <c r="BG22" s="15">
        <f t="shared" ca="1" si="11"/>
        <v>6.4096461255101679E-8</v>
      </c>
      <c r="BH22" s="15">
        <f t="shared" ca="1" si="12"/>
        <v>6.8037654421230089E-7</v>
      </c>
      <c r="BI22" s="15">
        <f t="shared" ca="1" si="13"/>
        <v>1.1659765952251597E-16</v>
      </c>
      <c r="BJ22" s="15">
        <f t="shared" ca="1" si="14"/>
        <v>1.6709633644236752E-16</v>
      </c>
      <c r="BK22" s="15">
        <f t="shared" ca="1" si="15"/>
        <v>1.7022927794805367E-27</v>
      </c>
      <c r="BL22" s="15">
        <f t="shared" ca="1" si="16"/>
        <v>5.5078490398429437E-9</v>
      </c>
      <c r="BM22" s="15">
        <f t="shared" ca="1" si="17"/>
        <v>0</v>
      </c>
      <c r="BN22" s="15">
        <f t="shared" ca="1" si="18"/>
        <v>1.9356150046015606E-12</v>
      </c>
      <c r="BO22" s="15">
        <f t="shared" ca="1" si="19"/>
        <v>4.7385502047500971E-12</v>
      </c>
      <c r="BP22" s="15">
        <f t="shared" ca="1" si="20"/>
        <v>0</v>
      </c>
      <c r="BQ22" s="15">
        <f t="shared" ca="1" si="21"/>
        <v>1.1628417049918384E-27</v>
      </c>
      <c r="BR22" s="15">
        <f t="shared" ca="1" si="21"/>
        <v>0</v>
      </c>
      <c r="BS22" s="15">
        <f t="shared" ca="1" si="22"/>
        <v>1.7596414831864795E-11</v>
      </c>
      <c r="BT22" s="15">
        <f t="shared" ca="1" si="23"/>
        <v>1.1973104492935165E-10</v>
      </c>
      <c r="BU22" s="12">
        <f t="shared" ca="1" si="24"/>
        <v>2.3978219615612669E-3</v>
      </c>
      <c r="BV22" s="15">
        <f t="shared" ca="1" si="25"/>
        <v>1.0072723971148319E-3</v>
      </c>
      <c r="BW22" s="15">
        <f t="shared" ca="1" si="26"/>
        <v>1.2316500721426446E-2</v>
      </c>
      <c r="BX22" s="15">
        <f t="shared" ca="1" si="27"/>
        <v>1.010186540610944E-3</v>
      </c>
      <c r="BY22" s="15">
        <f t="shared" ca="1" si="28"/>
        <v>2.6243700374809231E-2</v>
      </c>
      <c r="BZ22" s="15">
        <f t="shared" ca="1" si="29"/>
        <v>1.3486637061301595E-2</v>
      </c>
      <c r="CA22" s="15">
        <f t="shared" ca="1" si="30"/>
        <v>2.7483090735157902E-2</v>
      </c>
      <c r="CB22" s="15">
        <f t="shared" ca="1" si="31"/>
        <v>2.5609000687194469E-4</v>
      </c>
      <c r="CC22" s="15">
        <f t="shared" ca="1" si="32"/>
        <v>5.3128609511367214E-3</v>
      </c>
      <c r="CD22" s="15">
        <f t="shared" ca="1" si="33"/>
        <v>2.7186350555620915E-2</v>
      </c>
      <c r="CE22" s="15">
        <f t="shared" ca="1" si="34"/>
        <v>2.7184237252672234E-2</v>
      </c>
      <c r="CF22" s="15">
        <f t="shared" ca="1" si="35"/>
        <v>7.5080967899689578E-4</v>
      </c>
      <c r="CG22" s="15">
        <f t="shared" ca="1" si="36"/>
        <v>7.9393642265848121E-5</v>
      </c>
      <c r="CH22" s="15">
        <f t="shared" ca="1" si="37"/>
        <v>8.381336557986706E-4</v>
      </c>
      <c r="CI22" s="15">
        <f t="shared" ca="1" si="38"/>
        <v>2.7207074940797792E-2</v>
      </c>
      <c r="CJ22" s="15">
        <f t="shared" ca="1" si="39"/>
        <v>2.7306379784788538E-2</v>
      </c>
      <c r="CK22" s="15">
        <f t="shared" ca="1" si="40"/>
        <v>1.010124856516537E-3</v>
      </c>
      <c r="CL22" s="15">
        <f t="shared" ca="1" si="41"/>
        <v>9.0164228441328884E-4</v>
      </c>
      <c r="CM22" s="15">
        <f t="shared" ca="1" si="41"/>
        <v>1.01505513986679E-3</v>
      </c>
      <c r="CN22" s="15">
        <f t="shared" ca="1" si="42"/>
        <v>2.0530864251411162E-2</v>
      </c>
      <c r="CO22" s="15">
        <f t="shared" ca="1" si="43"/>
        <v>1.521812016299688E-2</v>
      </c>
    </row>
    <row r="23" spans="1:93" x14ac:dyDescent="0.35">
      <c r="A23" s="4" t="str">
        <f t="shared" si="44"/>
        <v>DUNECML</v>
      </c>
      <c r="B23" s="3" t="str">
        <f t="shared" si="1"/>
        <v>DUNECML</v>
      </c>
      <c r="C23" s="4" t="s">
        <v>61</v>
      </c>
      <c r="D23" s="4" t="s">
        <v>62</v>
      </c>
      <c r="E23" s="6" t="s">
        <v>17</v>
      </c>
      <c r="F23" s="9">
        <v>167243528.80000001</v>
      </c>
      <c r="G23" s="10">
        <v>0</v>
      </c>
      <c r="H23" s="12">
        <f t="shared" ca="1" si="2"/>
        <v>0.42574429690456977</v>
      </c>
      <c r="I23" s="14">
        <f t="shared" ca="1" si="3"/>
        <v>0</v>
      </c>
      <c r="J23" s="12">
        <f>SUMIFS('Inter regional allocations'!$D:$D,'Inter regional allocations'!$A:$A,J$2,'Inter regional allocations'!$C:$C,$E23,'Inter regional allocations'!$B:$B,"load")</f>
        <v>4.6096996641216103E-5</v>
      </c>
      <c r="K23" s="15">
        <f>SUMIFS('Inter regional allocations'!$D:$D,'Inter regional allocations'!$A:$A,K$2,'Inter regional allocations'!$C:$C,$E23,'Inter regional allocations'!$B:$B,"load")</f>
        <v>0</v>
      </c>
      <c r="L23" s="15">
        <f>SUMIFS('Inter regional allocations'!$D:$D,'Inter regional allocations'!$A:$A,L$2,'Inter regional allocations'!$C:$C,$E23,'Inter regional allocations'!$B:$B,"load")</f>
        <v>7.6802295922145005E-6</v>
      </c>
      <c r="M23" s="15">
        <f>SUMIFS('Inter regional allocations'!$D:$D,'Inter regional allocations'!$A:$A,M$2,'Inter regional allocations'!$C:$C,$E23,'Inter regional allocations'!$B:$B,"load")</f>
        <v>1.99141390946629E-2</v>
      </c>
      <c r="N23" s="15">
        <f>SUMIFS('Inter regional allocations'!$D:$D,'Inter regional allocations'!$A:$A,N$2,'Inter regional allocations'!$C:$C,$E23,'Inter regional allocations'!$B:$B,"load")</f>
        <v>4.5479088246719201E-7</v>
      </c>
      <c r="O23" s="15">
        <f>SUMIFS('Inter regional allocations'!$D:$D,'Inter regional allocations'!$A:$A,O$2,'Inter regional allocations'!$C:$C,$E23,'Inter regional allocations'!$B:$B,"load")</f>
        <v>2.7977813759469299E-7</v>
      </c>
      <c r="P23" s="15">
        <f>SUMIFS('Inter regional allocations'!$D:$D,'Inter regional allocations'!$A:$A,P$2,'Inter regional allocations'!$C:$C,$E23,'Inter regional allocations'!$B:$B,"load")</f>
        <v>3.4872613638690101E-4</v>
      </c>
      <c r="Q23" s="15">
        <f>SUMIFS('Inter regional allocations'!$D:$D,'Inter regional allocations'!$A:$A,Q$2,'Inter regional allocations'!$C:$C,$E23,'Inter regional allocations'!$B:$B,"load")</f>
        <v>4.2728027471249999E-3</v>
      </c>
      <c r="R23" s="15">
        <f>SUMIFS('Inter regional allocations'!$D:$D,'Inter regional allocations'!$A:$A,R$2,'Inter regional allocations'!$C:$C,$E23,'Inter regional allocations'!$B:$B,"load")</f>
        <v>4.1531443870572596E-3</v>
      </c>
      <c r="S23" s="15">
        <f>SUMIFS('Inter regional allocations'!$D:$D,'Inter regional allocations'!$A:$A,S$2,'Inter regional allocations'!$C:$C,$E23,'Inter regional allocations'!$B:$B,"load")</f>
        <v>0</v>
      </c>
      <c r="T23" s="15">
        <f>SUMIFS('Inter regional allocations'!$D:$D,'Inter regional allocations'!$A:$A,T$2,'Inter regional allocations'!$C:$C,$E23,'Inter regional allocations'!$B:$B,"load")</f>
        <v>0</v>
      </c>
      <c r="U23" s="15">
        <f>SUMIFS('Inter regional allocations'!$D:$D,'Inter regional allocations'!$A:$A,U$2,'Inter regional allocations'!$C:$C,$E23,'Inter regional allocations'!$B:$B,"load")</f>
        <v>4.0184049636779101E-23</v>
      </c>
      <c r="V23" s="15">
        <f>SUMIFS('Inter regional allocations'!$D:$D,'Inter regional allocations'!$A:$A,V$2,'Inter regional allocations'!$C:$C,$E23,'Inter regional allocations'!$B:$B,"load")</f>
        <v>2.9315157047323502E-4</v>
      </c>
      <c r="W23" s="15">
        <f>SUMIFS('Inter regional allocations'!$D:$D,'Inter regional allocations'!$A:$A,W$2,'Inter regional allocations'!$C:$C,$E23,'Inter regional allocations'!$B:$B,"load")</f>
        <v>0</v>
      </c>
      <c r="X23" s="15">
        <f>SUMIFS('Inter regional allocations'!$D:$D,'Inter regional allocations'!$A:$A,X$2,'Inter regional allocations'!$C:$C,$E23,'Inter regional allocations'!$B:$B,"load")</f>
        <v>1.9229110500238499E-9</v>
      </c>
      <c r="Y23" s="15">
        <f>SUMIFS('Inter regional allocations'!$D:$D,'Inter regional allocations'!$A:$A,Y$2,'Inter regional allocations'!$C:$C,$E23,'Inter regional allocations'!$B:$B,"load")</f>
        <v>4.8812806281965101E-9</v>
      </c>
      <c r="Z23" s="15">
        <f>SUMIFS('Inter regional allocations'!$D:$D,'Inter regional allocations'!$A:$A,Z$2,'Inter regional allocations'!$C:$C,$E23,'Inter regional allocations'!$B:$B,"load")</f>
        <v>0</v>
      </c>
      <c r="AA23" s="15">
        <f>SUMIFS('Inter regional allocations'!$D:$D,'Inter regional allocations'!$A:$A,AA$2,'Inter regional allocations'!$C:$C,$E23,'Inter regional allocations'!$B:$B,"load")</f>
        <v>0</v>
      </c>
      <c r="AB23" s="15">
        <f>SUMIFS('Inter regional allocations'!$D:$D,'Inter regional allocations'!$A:$A,AB$2,'Inter regional allocations'!$C:$C,$E23,'Inter regional allocations'!$B:$B,"load")</f>
        <v>0</v>
      </c>
      <c r="AC23" s="15">
        <f>SUMIFS('Inter regional allocations'!$D:$D,'Inter regional allocations'!$A:$A,AC$2,'Inter regional allocations'!$C:$C,$E23,'Inter regional allocations'!$B:$B,"load")</f>
        <v>9.5801783565453699E-8</v>
      </c>
      <c r="AD23" s="15">
        <f>SUMIFS('Inter regional allocations'!$D:$D,'Inter regional allocations'!$A:$A,AD$2,'Inter regional allocations'!$C:$C,$E23,'Inter regional allocations'!$B:$B,"load")</f>
        <v>3.7231365646043399E-7</v>
      </c>
      <c r="AE23" s="12">
        <f>SUMIFS('Inter regional allocations'!$D:$D,'Inter regional allocations'!$A:$A,AE$2,'Inter regional allocations'!$C:$C,$E23,'Inter regional allocations'!$B:$B,"gen")</f>
        <v>5.5991818946212399E-3</v>
      </c>
      <c r="AF23" s="15">
        <f>SUMIFS('Inter regional allocations'!$D:$D,'Inter regional allocations'!$A:$A,AF$2,'Inter regional allocations'!$C:$C,$E23,'Inter regional allocations'!$B:$B,"gen")</f>
        <v>0.37745244657555799</v>
      </c>
      <c r="AG23" s="15">
        <f>SUMIFS('Inter regional allocations'!$D:$D,'Inter regional allocations'!$A:$A,AG$2,'Inter regional allocations'!$C:$C,$E23,'Inter regional allocations'!$B:$B,"gen")</f>
        <v>2.5889055291422401E-2</v>
      </c>
      <c r="AH23" s="15">
        <f>SUMIFS('Inter regional allocations'!$D:$D,'Inter regional allocations'!$A:$A,AH$2,'Inter regional allocations'!$C:$C,$E23,'Inter regional allocations'!$B:$B,"gen")</f>
        <v>0.37791346667947001</v>
      </c>
      <c r="AI23" s="15">
        <f>SUMIFS('Inter regional allocations'!$D:$D,'Inter regional allocations'!$A:$A,AI$2,'Inter regional allocations'!$C:$C,$E23,'Inter regional allocations'!$B:$B,"gen")</f>
        <v>5.1640610857002701E-2</v>
      </c>
      <c r="AJ23" s="15">
        <f>SUMIFS('Inter regional allocations'!$D:$D,'Inter regional allocations'!$A:$A,AJ$2,'Inter regional allocations'!$C:$C,$E23,'Inter regional allocations'!$B:$B,"gen")</f>
        <v>2.7840388941072301E-2</v>
      </c>
      <c r="AK23" s="15">
        <f>SUMIFS('Inter regional allocations'!$D:$D,'Inter regional allocations'!$A:$A,AK$2,'Inter regional allocations'!$C:$C,$E23,'Inter regional allocations'!$B:$B,"gen")</f>
        <v>5.2766298040808103E-2</v>
      </c>
      <c r="AL23" s="15">
        <f>SUMIFS('Inter regional allocations'!$D:$D,'Inter regional allocations'!$A:$A,AL$2,'Inter regional allocations'!$C:$C,$E23,'Inter regional allocations'!$B:$B,"gen")</f>
        <v>2.3050093266087E-2</v>
      </c>
      <c r="AM23" s="15">
        <f>SUMIFS('Inter regional allocations'!$D:$D,'Inter regional allocations'!$A:$A,AM$2,'Inter regional allocations'!$C:$C,$E23,'Inter regional allocations'!$B:$B,"gen")</f>
        <v>0.31150114377079502</v>
      </c>
      <c r="AN23" s="15">
        <f>SUMIFS('Inter regional allocations'!$D:$D,'Inter regional allocations'!$A:$A,AN$2,'Inter regional allocations'!$C:$C,$E23,'Inter regional allocations'!$B:$B,"gen")</f>
        <v>5.2216221933290799E-2</v>
      </c>
      <c r="AO23" s="15">
        <f>SUMIFS('Inter regional allocations'!$D:$D,'Inter regional allocations'!$A:$A,AO$2,'Inter regional allocations'!$C:$C,$E23,'Inter regional allocations'!$B:$B,"gen")</f>
        <v>5.2244482639036999E-2</v>
      </c>
      <c r="AP23" s="15">
        <f>SUMIFS('Inter regional allocations'!$D:$D,'Inter regional allocations'!$A:$A,AP$2,'Inter regional allocations'!$C:$C,$E23,'Inter regional allocations'!$B:$B,"gen")</f>
        <v>0.29164703621407001</v>
      </c>
      <c r="AQ23" s="15">
        <f>SUMIFS('Inter regional allocations'!$D:$D,'Inter regional allocations'!$A:$A,AQ$2,'Inter regional allocations'!$C:$C,$E23,'Inter regional allocations'!$B:$B,"gen")</f>
        <v>8.0896499764558597E-3</v>
      </c>
      <c r="AR23" s="15">
        <f>SUMIFS('Inter regional allocations'!$D:$D,'Inter regional allocations'!$A:$A,AR$2,'Inter regional allocations'!$C:$C,$E23,'Inter regional allocations'!$B:$B,"gen")</f>
        <v>0.29630432372172999</v>
      </c>
      <c r="AS23" s="15">
        <f>SUMIFS('Inter regional allocations'!$D:$D,'Inter regional allocations'!$A:$A,AS$2,'Inter regional allocations'!$C:$C,$E23,'Inter regional allocations'!$B:$B,"gen")</f>
        <v>5.2259448512113303E-2</v>
      </c>
      <c r="AT23" s="15">
        <f>SUMIFS('Inter regional allocations'!$D:$D,'Inter regional allocations'!$A:$A,AT$2,'Inter regional allocations'!$C:$C,$E23,'Inter regional allocations'!$B:$B,"gen")</f>
        <v>5.2491781386399199E-2</v>
      </c>
      <c r="AU23" s="15">
        <f>SUMIFS('Inter regional allocations'!$D:$D,'Inter regional allocations'!$A:$A,AU$2,'Inter regional allocations'!$C:$C,$E23,'Inter regional allocations'!$B:$B,"gen")</f>
        <v>0.37898952665951102</v>
      </c>
      <c r="AV23" s="15">
        <f>SUMIFS('Inter regional allocations'!$D:$D,'Inter regional allocations'!$A:$A,AV$2,'Inter regional allocations'!$C:$C,$E23,'Inter regional allocations'!$B:$B,"gen")</f>
        <v>0.33538598852040302</v>
      </c>
      <c r="AW23" s="15">
        <f>SUMIFS('Inter regional allocations'!$D:$D,'Inter regional allocations'!$A:$A,AW$2,'Inter regional allocations'!$C:$C,$E23,'Inter regional allocations'!$B:$B,"gen")</f>
        <v>0.38066313837745003</v>
      </c>
      <c r="AX23" s="15">
        <f>SUMIFS('Inter regional allocations'!$D:$D,'Inter regional allocations'!$A:$A,AX$2,'Inter regional allocations'!$C:$C,$E23,'Inter regional allocations'!$B:$B,"gen")</f>
        <v>4.3161266604298497E-2</v>
      </c>
      <c r="AY23" s="15">
        <f>SUMIFS('Inter regional allocations'!$D:$D,'Inter regional allocations'!$A:$A,AY$2,'Inter regional allocations'!$C:$C,$E23,'Inter regional allocations'!$B:$B,"gen")</f>
        <v>2.95075625126201E-2</v>
      </c>
      <c r="AZ23" s="12">
        <f t="shared" ca="1" si="4"/>
        <v>1.9625533424426865E-5</v>
      </c>
      <c r="BA23" s="15">
        <f t="shared" ca="1" si="5"/>
        <v>0</v>
      </c>
      <c r="BB23" s="15">
        <f t="shared" ca="1" si="6"/>
        <v>3.2698139478030333E-6</v>
      </c>
      <c r="BC23" s="15">
        <f t="shared" ca="1" si="7"/>
        <v>8.4783311473170617E-3</v>
      </c>
      <c r="BD23" s="15">
        <f t="shared" ca="1" si="8"/>
        <v>1.936246244946035E-7</v>
      </c>
      <c r="BE23" s="15">
        <f t="shared" ca="1" si="9"/>
        <v>1.1911394647952255E-7</v>
      </c>
      <c r="BF23" s="15">
        <f t="shared" ca="1" si="10"/>
        <v>1.4846816374828827E-4</v>
      </c>
      <c r="BG23" s="15">
        <f t="shared" ca="1" si="11"/>
        <v>1.8191214013866474E-3</v>
      </c>
      <c r="BH23" s="15">
        <f t="shared" ca="1" si="12"/>
        <v>1.7681775370108534E-3</v>
      </c>
      <c r="BI23" s="15">
        <f t="shared" ca="1" si="13"/>
        <v>0</v>
      </c>
      <c r="BJ23" s="15">
        <f t="shared" ca="1" si="14"/>
        <v>0</v>
      </c>
      <c r="BK23" s="15">
        <f t="shared" ca="1" si="15"/>
        <v>1.7108129959388851E-23</v>
      </c>
      <c r="BL23" s="15">
        <f t="shared" ca="1" si="16"/>
        <v>1.2480760925759788E-4</v>
      </c>
      <c r="BM23" s="15">
        <f t="shared" ca="1" si="17"/>
        <v>0</v>
      </c>
      <c r="BN23" s="15">
        <f t="shared" ca="1" si="18"/>
        <v>8.1866841300243202E-10</v>
      </c>
      <c r="BO23" s="15">
        <f t="shared" ca="1" si="19"/>
        <v>2.07817738904542E-9</v>
      </c>
      <c r="BP23" s="15">
        <f t="shared" ca="1" si="20"/>
        <v>0</v>
      </c>
      <c r="BQ23" s="15">
        <f t="shared" ca="1" si="21"/>
        <v>0</v>
      </c>
      <c r="BR23" s="15">
        <f t="shared" ca="1" si="21"/>
        <v>0</v>
      </c>
      <c r="BS23" s="15">
        <f t="shared" ca="1" si="22"/>
        <v>4.0787062986277851E-8</v>
      </c>
      <c r="BT23" s="15">
        <f t="shared" ca="1" si="23"/>
        <v>1.5851041589771699E-7</v>
      </c>
      <c r="BU23" s="12">
        <f t="shared" ca="1" si="24"/>
        <v>0</v>
      </c>
      <c r="BV23" s="15">
        <f t="shared" ca="1" si="25"/>
        <v>0</v>
      </c>
      <c r="BW23" s="15">
        <f t="shared" ca="1" si="26"/>
        <v>0</v>
      </c>
      <c r="BX23" s="15">
        <f t="shared" ca="1" si="27"/>
        <v>0</v>
      </c>
      <c r="BY23" s="15">
        <f t="shared" ca="1" si="28"/>
        <v>0</v>
      </c>
      <c r="BZ23" s="15">
        <f t="shared" ca="1" si="29"/>
        <v>0</v>
      </c>
      <c r="CA23" s="15">
        <f t="shared" ca="1" si="30"/>
        <v>0</v>
      </c>
      <c r="CB23" s="15">
        <f t="shared" ca="1" si="31"/>
        <v>0</v>
      </c>
      <c r="CC23" s="15">
        <f t="shared" ca="1" si="32"/>
        <v>0</v>
      </c>
      <c r="CD23" s="15">
        <f t="shared" ca="1" si="33"/>
        <v>0</v>
      </c>
      <c r="CE23" s="15">
        <f t="shared" ca="1" si="34"/>
        <v>0</v>
      </c>
      <c r="CF23" s="15">
        <f t="shared" ca="1" si="35"/>
        <v>0</v>
      </c>
      <c r="CG23" s="15">
        <f t="shared" ca="1" si="36"/>
        <v>0</v>
      </c>
      <c r="CH23" s="15">
        <f t="shared" ca="1" si="37"/>
        <v>0</v>
      </c>
      <c r="CI23" s="15">
        <f t="shared" ca="1" si="38"/>
        <v>0</v>
      </c>
      <c r="CJ23" s="15">
        <f t="shared" ca="1" si="39"/>
        <v>0</v>
      </c>
      <c r="CK23" s="15">
        <f t="shared" ca="1" si="40"/>
        <v>0</v>
      </c>
      <c r="CL23" s="15">
        <f t="shared" ca="1" si="41"/>
        <v>0</v>
      </c>
      <c r="CM23" s="15">
        <f t="shared" ca="1" si="41"/>
        <v>0</v>
      </c>
      <c r="CN23" s="15">
        <f t="shared" ca="1" si="42"/>
        <v>0</v>
      </c>
      <c r="CO23" s="15">
        <f t="shared" ca="1" si="43"/>
        <v>0</v>
      </c>
    </row>
    <row r="24" spans="1:93" x14ac:dyDescent="0.35">
      <c r="A24" s="4" t="str">
        <f t="shared" si="44"/>
        <v>DUNECYD</v>
      </c>
      <c r="B24" s="3" t="str">
        <f t="shared" si="1"/>
        <v>DUNECYD</v>
      </c>
      <c r="C24" s="4" t="s">
        <v>61</v>
      </c>
      <c r="D24" s="4" t="s">
        <v>53</v>
      </c>
      <c r="E24" s="6" t="s">
        <v>21</v>
      </c>
      <c r="F24" s="9">
        <v>5366256.4000000004</v>
      </c>
      <c r="G24" s="10">
        <v>40859252</v>
      </c>
      <c r="H24" s="12">
        <f t="shared" ca="1" si="2"/>
        <v>8.4548108080452706E-4</v>
      </c>
      <c r="I24" s="14">
        <f t="shared" ca="1" si="3"/>
        <v>5.6115731193506638E-3</v>
      </c>
      <c r="J24" s="12">
        <f>SUMIFS('Inter regional allocations'!$D:$D,'Inter regional allocations'!$A:$A,J$2,'Inter regional allocations'!$C:$C,$E24,'Inter regional allocations'!$B:$B,"load")</f>
        <v>2.1271450453498299E-4</v>
      </c>
      <c r="K24" s="15">
        <f>SUMIFS('Inter regional allocations'!$D:$D,'Inter regional allocations'!$A:$A,K$2,'Inter regional allocations'!$C:$C,$E24,'Inter regional allocations'!$B:$B,"load")</f>
        <v>0</v>
      </c>
      <c r="L24" s="15">
        <f>SUMIFS('Inter regional allocations'!$D:$D,'Inter regional allocations'!$A:$A,L$2,'Inter regional allocations'!$C:$C,$E24,'Inter regional allocations'!$B:$B,"load")</f>
        <v>4.1974933853044998E-5</v>
      </c>
      <c r="M24" s="15">
        <f>SUMIFS('Inter regional allocations'!$D:$D,'Inter regional allocations'!$A:$A,M$2,'Inter regional allocations'!$C:$C,$E24,'Inter regional allocations'!$B:$B,"load")</f>
        <v>1.9136927526037201E-2</v>
      </c>
      <c r="N24" s="15">
        <f>SUMIFS('Inter regional allocations'!$D:$D,'Inter regional allocations'!$A:$A,N$2,'Inter regional allocations'!$C:$C,$E24,'Inter regional allocations'!$B:$B,"load")</f>
        <v>3.68903098303313E-6</v>
      </c>
      <c r="O24" s="15">
        <f>SUMIFS('Inter regional allocations'!$D:$D,'Inter regional allocations'!$A:$A,O$2,'Inter regional allocations'!$C:$C,$E24,'Inter regional allocations'!$B:$B,"load")</f>
        <v>1.94097976782178E-6</v>
      </c>
      <c r="P24" s="15">
        <f>SUMIFS('Inter regional allocations'!$D:$D,'Inter regional allocations'!$A:$A,P$2,'Inter regional allocations'!$C:$C,$E24,'Inter regional allocations'!$B:$B,"load")</f>
        <v>1.48791630916018E-3</v>
      </c>
      <c r="Q24" s="15">
        <f>SUMIFS('Inter regional allocations'!$D:$D,'Inter regional allocations'!$A:$A,Q$2,'Inter regional allocations'!$C:$C,$E24,'Inter regional allocations'!$B:$B,"load")</f>
        <v>0.36560823094459199</v>
      </c>
      <c r="R24" s="15">
        <f>SUMIFS('Inter regional allocations'!$D:$D,'Inter regional allocations'!$A:$A,R$2,'Inter regional allocations'!$C:$C,$E24,'Inter regional allocations'!$B:$B,"load")</f>
        <v>1.34845280394676E-2</v>
      </c>
      <c r="S24" s="15">
        <f>SUMIFS('Inter regional allocations'!$D:$D,'Inter regional allocations'!$A:$A,S$2,'Inter regional allocations'!$C:$C,$E24,'Inter regional allocations'!$B:$B,"load")</f>
        <v>0</v>
      </c>
      <c r="T24" s="15">
        <f>SUMIFS('Inter regional allocations'!$D:$D,'Inter regional allocations'!$A:$A,T$2,'Inter regional allocations'!$C:$C,$E24,'Inter regional allocations'!$B:$B,"load")</f>
        <v>0</v>
      </c>
      <c r="U24" s="15">
        <f>SUMIFS('Inter regional allocations'!$D:$D,'Inter regional allocations'!$A:$A,U$2,'Inter regional allocations'!$C:$C,$E24,'Inter regional allocations'!$B:$B,"load")</f>
        <v>5.1668655999513898E-20</v>
      </c>
      <c r="V24" s="15">
        <f>SUMIFS('Inter regional allocations'!$D:$D,'Inter regional allocations'!$A:$A,V$2,'Inter regional allocations'!$C:$C,$E24,'Inter regional allocations'!$B:$B,"load")</f>
        <v>2.0811136043769999E-2</v>
      </c>
      <c r="W24" s="15">
        <f>SUMIFS('Inter regional allocations'!$D:$D,'Inter regional allocations'!$A:$A,W$2,'Inter regional allocations'!$C:$C,$E24,'Inter regional allocations'!$B:$B,"load")</f>
        <v>0</v>
      </c>
      <c r="X24" s="15">
        <f>SUMIFS('Inter regional allocations'!$D:$D,'Inter regional allocations'!$A:$A,X$2,'Inter regional allocations'!$C:$C,$E24,'Inter regional allocations'!$B:$B,"load")</f>
        <v>1.0230402721065601E-8</v>
      </c>
      <c r="Y24" s="15">
        <f>SUMIFS('Inter regional allocations'!$D:$D,'Inter regional allocations'!$A:$A,Y$2,'Inter regional allocations'!$C:$C,$E24,'Inter regional allocations'!$B:$B,"load")</f>
        <v>2.6139184304780701E-8</v>
      </c>
      <c r="Z24" s="15">
        <f>SUMIFS('Inter regional allocations'!$D:$D,'Inter regional allocations'!$A:$A,Z$2,'Inter regional allocations'!$C:$C,$E24,'Inter regional allocations'!$B:$B,"load")</f>
        <v>0</v>
      </c>
      <c r="AA24" s="15">
        <f>SUMIFS('Inter regional allocations'!$D:$D,'Inter regional allocations'!$A:$A,AA$2,'Inter regional allocations'!$C:$C,$E24,'Inter regional allocations'!$B:$B,"load")</f>
        <v>0</v>
      </c>
      <c r="AB24" s="15">
        <f>SUMIFS('Inter regional allocations'!$D:$D,'Inter regional allocations'!$A:$A,AB$2,'Inter regional allocations'!$C:$C,$E24,'Inter regional allocations'!$B:$B,"load")</f>
        <v>0</v>
      </c>
      <c r="AC24" s="15">
        <f>SUMIFS('Inter regional allocations'!$D:$D,'Inter regional allocations'!$A:$A,AC$2,'Inter regional allocations'!$C:$C,$E24,'Inter regional allocations'!$B:$B,"load")</f>
        <v>3.0456072843347998E-7</v>
      </c>
      <c r="AD24" s="15">
        <f>SUMIFS('Inter regional allocations'!$D:$D,'Inter regional allocations'!$A:$A,AD$2,'Inter regional allocations'!$C:$C,$E24,'Inter regional allocations'!$B:$B,"load")</f>
        <v>2.4333963980684899E-6</v>
      </c>
      <c r="AE24" s="12">
        <f>SUMIFS('Inter regional allocations'!$D:$D,'Inter regional allocations'!$A:$A,AE$2,'Inter regional allocations'!$C:$C,$E24,'Inter regional allocations'!$B:$B,"gen")</f>
        <v>2.1577979804479402E-3</v>
      </c>
      <c r="AF24" s="15">
        <f>SUMIFS('Inter regional allocations'!$D:$D,'Inter regional allocations'!$A:$A,AF$2,'Inter regional allocations'!$C:$C,$E24,'Inter regional allocations'!$B:$B,"gen")</f>
        <v>0.10911230918124699</v>
      </c>
      <c r="AG24" s="15">
        <f>SUMIFS('Inter regional allocations'!$D:$D,'Inter regional allocations'!$A:$A,AG$2,'Inter regional allocations'!$C:$C,$E24,'Inter regional allocations'!$B:$B,"gen")</f>
        <v>9.9458877227775397E-3</v>
      </c>
      <c r="AH24" s="15">
        <f>SUMIFS('Inter regional allocations'!$D:$D,'Inter regional allocations'!$A:$A,AH$2,'Inter regional allocations'!$C:$C,$E24,'Inter regional allocations'!$B:$B,"gen")</f>
        <v>0.10930166220995</v>
      </c>
      <c r="AI24" s="15">
        <f>SUMIFS('Inter regional allocations'!$D:$D,'Inter regional allocations'!$A:$A,AI$2,'Inter regional allocations'!$C:$C,$E24,'Inter regional allocations'!$B:$B,"gen")</f>
        <v>1.9537283932873399E-2</v>
      </c>
      <c r="AJ24" s="15">
        <f>SUMIFS('Inter regional allocations'!$D:$D,'Inter regional allocations'!$A:$A,AJ$2,'Inter regional allocations'!$C:$C,$E24,'Inter regional allocations'!$B:$B,"gen")</f>
        <v>1.04098701211972E-2</v>
      </c>
      <c r="AK24" s="15">
        <f>SUMIFS('Inter regional allocations'!$D:$D,'Inter regional allocations'!$A:$A,AK$2,'Inter regional allocations'!$C:$C,$E24,'Inter regional allocations'!$B:$B,"gen")</f>
        <v>1.9938635761210199E-2</v>
      </c>
      <c r="AL24" s="15">
        <f>SUMIFS('Inter regional allocations'!$D:$D,'Inter regional allocations'!$A:$A,AL$2,'Inter regional allocations'!$C:$C,$E24,'Inter regional allocations'!$B:$B,"gen")</f>
        <v>0.47419005877453801</v>
      </c>
      <c r="AM24" s="15">
        <f>SUMIFS('Inter regional allocations'!$D:$D,'Inter regional allocations'!$A:$A,AM$2,'Inter regional allocations'!$C:$C,$E24,'Inter regional allocations'!$B:$B,"gen")</f>
        <v>0.103656627574367</v>
      </c>
      <c r="AN24" s="15">
        <f>SUMIFS('Inter regional allocations'!$D:$D,'Inter regional allocations'!$A:$A,AN$2,'Inter regional allocations'!$C:$C,$E24,'Inter regional allocations'!$B:$B,"gen")</f>
        <v>1.9744440167319299E-2</v>
      </c>
      <c r="AO24" s="15">
        <f>SUMIFS('Inter regional allocations'!$D:$D,'Inter regional allocations'!$A:$A,AO$2,'Inter regional allocations'!$C:$C,$E24,'Inter regional allocations'!$B:$B,"gen")</f>
        <v>1.9758242140716802E-2</v>
      </c>
      <c r="AP24" s="15">
        <f>SUMIFS('Inter regional allocations'!$D:$D,'Inter regional allocations'!$A:$A,AP$2,'Inter regional allocations'!$C:$C,$E24,'Inter regional allocations'!$B:$B,"gen")</f>
        <v>8.1878308642252096E-2</v>
      </c>
      <c r="AQ24" s="15">
        <f>SUMIFS('Inter regional allocations'!$D:$D,'Inter regional allocations'!$A:$A,AQ$2,'Inter regional allocations'!$C:$C,$E24,'Inter regional allocations'!$B:$B,"gen")</f>
        <v>0.129048924688247</v>
      </c>
      <c r="AR24" s="15">
        <f>SUMIFS('Inter regional allocations'!$D:$D,'Inter regional allocations'!$A:$A,AR$2,'Inter regional allocations'!$C:$C,$E24,'Inter regional allocations'!$B:$B,"gen")</f>
        <v>8.4032705214277303E-2</v>
      </c>
      <c r="AS24" s="15">
        <f>SUMIFS('Inter regional allocations'!$D:$D,'Inter regional allocations'!$A:$A,AS$2,'Inter regional allocations'!$C:$C,$E24,'Inter regional allocations'!$B:$B,"gen")</f>
        <v>1.9761406346197101E-2</v>
      </c>
      <c r="AT24" s="15">
        <f>SUMIFS('Inter regional allocations'!$D:$D,'Inter regional allocations'!$A:$A,AT$2,'Inter regional allocations'!$C:$C,$E24,'Inter regional allocations'!$B:$B,"gen")</f>
        <v>1.9852514155899399E-2</v>
      </c>
      <c r="AU24" s="15">
        <f>SUMIFS('Inter regional allocations'!$D:$D,'Inter regional allocations'!$A:$A,AU$2,'Inter regional allocations'!$C:$C,$E24,'Inter regional allocations'!$B:$B,"gen")</f>
        <v>0.109547114419893</v>
      </c>
      <c r="AV24" s="15">
        <f>SUMIFS('Inter regional allocations'!$D:$D,'Inter regional allocations'!$A:$A,AV$2,'Inter regional allocations'!$C:$C,$E24,'Inter regional allocations'!$B:$B,"gen")</f>
        <v>9.66060124067184E-2</v>
      </c>
      <c r="AW24" s="15">
        <f>SUMIFS('Inter regional allocations'!$D:$D,'Inter regional allocations'!$A:$A,AW$2,'Inter regional allocations'!$C:$C,$E24,'Inter regional allocations'!$B:$B,"gen")</f>
        <v>0.11003187413814799</v>
      </c>
      <c r="AX24" s="15">
        <f>SUMIFS('Inter regional allocations'!$D:$D,'Inter regional allocations'!$A:$A,AX$2,'Inter regional allocations'!$C:$C,$E24,'Inter regional allocations'!$B:$B,"gen")</f>
        <v>1.6054007983744099E-2</v>
      </c>
      <c r="AY24" s="15">
        <f>SUMIFS('Inter regional allocations'!$D:$D,'Inter regional allocations'!$A:$A,AY$2,'Inter regional allocations'!$C:$C,$E24,'Inter regional allocations'!$B:$B,"gen")</f>
        <v>1.1243723193314599E-2</v>
      </c>
      <c r="AZ24" s="12">
        <f t="shared" ca="1" si="4"/>
        <v>1.798460891970369E-7</v>
      </c>
      <c r="BA24" s="15">
        <f t="shared" ca="1" si="5"/>
        <v>0</v>
      </c>
      <c r="BB24" s="15">
        <f t="shared" ca="1" si="6"/>
        <v>3.5489012440771016E-8</v>
      </c>
      <c r="BC24" s="15">
        <f t="shared" ca="1" si="7"/>
        <v>1.6179910167991836E-5</v>
      </c>
      <c r="BD24" s="15">
        <f t="shared" ca="1" si="8"/>
        <v>3.1190059026562377E-9</v>
      </c>
      <c r="BE24" s="15">
        <f t="shared" ca="1" si="9"/>
        <v>1.6410616719176786E-9</v>
      </c>
      <c r="BF24" s="15">
        <f t="shared" ca="1" si="10"/>
        <v>1.2580050892154318E-6</v>
      </c>
      <c r="BG24" s="15">
        <f t="shared" ca="1" si="11"/>
        <v>3.0911484225006476E-4</v>
      </c>
      <c r="BH24" s="15">
        <f t="shared" ca="1" si="12"/>
        <v>1.1400913340948017E-5</v>
      </c>
      <c r="BI24" s="15">
        <f t="shared" ca="1" si="13"/>
        <v>0</v>
      </c>
      <c r="BJ24" s="15">
        <f t="shared" ca="1" si="14"/>
        <v>0</v>
      </c>
      <c r="BK24" s="15">
        <f t="shared" ca="1" si="15"/>
        <v>4.3684871118186324E-23</v>
      </c>
      <c r="BL24" s="15">
        <f t="shared" ca="1" si="16"/>
        <v>1.7595421795056707E-5</v>
      </c>
      <c r="BM24" s="15">
        <f t="shared" ca="1" si="17"/>
        <v>0</v>
      </c>
      <c r="BN24" s="15">
        <f t="shared" ca="1" si="18"/>
        <v>8.6496119496721193E-12</v>
      </c>
      <c r="BO24" s="15">
        <f t="shared" ca="1" si="19"/>
        <v>2.2100185797354716E-11</v>
      </c>
      <c r="BP24" s="15">
        <f t="shared" ca="1" si="20"/>
        <v>0</v>
      </c>
      <c r="BQ24" s="15">
        <f t="shared" ca="1" si="21"/>
        <v>0</v>
      </c>
      <c r="BR24" s="15">
        <f t="shared" ca="1" si="21"/>
        <v>0</v>
      </c>
      <c r="BS24" s="15">
        <f t="shared" ca="1" si="22"/>
        <v>2.5750033384655271E-10</v>
      </c>
      <c r="BT24" s="15">
        <f t="shared" ca="1" si="23"/>
        <v>2.0573906166647899E-9</v>
      </c>
      <c r="BU24" s="12">
        <f t="shared" ca="1" si="24"/>
        <v>1.2108641144070811E-5</v>
      </c>
      <c r="BV24" s="15">
        <f t="shared" ca="1" si="25"/>
        <v>6.1229170119176432E-4</v>
      </c>
      <c r="BW24" s="15">
        <f t="shared" ca="1" si="26"/>
        <v>5.5812076193218225E-5</v>
      </c>
      <c r="BX24" s="15">
        <f t="shared" ca="1" si="27"/>
        <v>6.1335426955770166E-4</v>
      </c>
      <c r="BY24" s="15">
        <f t="shared" ca="1" si="28"/>
        <v>1.0963489734283399E-4</v>
      </c>
      <c r="BZ24" s="15">
        <f t="shared" ca="1" si="29"/>
        <v>5.8415747348041846E-5</v>
      </c>
      <c r="CA24" s="15">
        <f t="shared" ca="1" si="30"/>
        <v>1.1188711247413101E-4</v>
      </c>
      <c r="CB24" s="15">
        <f t="shared" ca="1" si="31"/>
        <v>2.6609521872825088E-3</v>
      </c>
      <c r="CC24" s="15">
        <f t="shared" ca="1" si="32"/>
        <v>5.8167674493886064E-4</v>
      </c>
      <c r="CD24" s="15">
        <f t="shared" ca="1" si="33"/>
        <v>1.1079736969955651E-4</v>
      </c>
      <c r="CE24" s="15">
        <f t="shared" ca="1" si="34"/>
        <v>1.1087482048246792E-4</v>
      </c>
      <c r="CF24" s="15">
        <f t="shared" ca="1" si="35"/>
        <v>4.59466115834759E-4</v>
      </c>
      <c r="CG24" s="15">
        <f t="shared" ca="1" si="36"/>
        <v>7.241674768616751E-4</v>
      </c>
      <c r="CH24" s="15">
        <f t="shared" ca="1" si="37"/>
        <v>4.7155566972675687E-4</v>
      </c>
      <c r="CI24" s="15">
        <f t="shared" ca="1" si="38"/>
        <v>1.1089257665288527E-4</v>
      </c>
      <c r="CJ24" s="15">
        <f t="shared" ca="1" si="39"/>
        <v>1.1140383478877361E-4</v>
      </c>
      <c r="CK24" s="15">
        <f t="shared" ca="1" si="40"/>
        <v>6.14731642581103E-4</v>
      </c>
      <c r="CL24" s="15">
        <f t="shared" ca="1" si="41"/>
        <v>5.4211170238919765E-4</v>
      </c>
      <c r="CM24" s="15">
        <f t="shared" ca="1" si="41"/>
        <v>6.1745190718540675E-4</v>
      </c>
      <c r="CN24" s="15">
        <f t="shared" ca="1" si="42"/>
        <v>9.0088239659419326E-5</v>
      </c>
      <c r="CO24" s="15">
        <f t="shared" ca="1" si="43"/>
        <v>6.3094974833023809E-5</v>
      </c>
    </row>
    <row r="25" spans="1:93" x14ac:dyDescent="0.35">
      <c r="A25" s="4" t="str">
        <f t="shared" si="44"/>
        <v>DUNEFKN</v>
      </c>
      <c r="B25" s="3" t="str">
        <f t="shared" si="1"/>
        <v>DUNEFKN</v>
      </c>
      <c r="C25" s="4" t="s">
        <v>61</v>
      </c>
      <c r="D25" s="4" t="s">
        <v>63</v>
      </c>
      <c r="E25" s="6" t="s">
        <v>15</v>
      </c>
      <c r="F25" s="9">
        <v>244467569</v>
      </c>
      <c r="G25" s="10">
        <v>0</v>
      </c>
      <c r="H25" s="12">
        <f t="shared" ca="1" si="2"/>
        <v>0.90622786451002557</v>
      </c>
      <c r="I25" s="14">
        <f t="shared" ca="1" si="3"/>
        <v>0</v>
      </c>
      <c r="J25" s="12">
        <f>SUMIFS('Inter regional allocations'!$D:$D,'Inter regional allocations'!$A:$A,J$2,'Inter regional allocations'!$C:$C,$E25,'Inter regional allocations'!$B:$B,"load")</f>
        <v>3.2809433679364701E-5</v>
      </c>
      <c r="K25" s="15">
        <f>SUMIFS('Inter regional allocations'!$D:$D,'Inter regional allocations'!$A:$A,K$2,'Inter regional allocations'!$C:$C,$E25,'Inter regional allocations'!$B:$B,"load")</f>
        <v>0.49663720241502701</v>
      </c>
      <c r="L25" s="15">
        <f>SUMIFS('Inter regional allocations'!$D:$D,'Inter regional allocations'!$A:$A,L$2,'Inter regional allocations'!$C:$C,$E25,'Inter regional allocations'!$B:$B,"load")</f>
        <v>7.7960035876318103E-6</v>
      </c>
      <c r="M25" s="15">
        <f>SUMIFS('Inter regional allocations'!$D:$D,'Inter regional allocations'!$A:$A,M$2,'Inter regional allocations'!$C:$C,$E25,'Inter regional allocations'!$B:$B,"load")</f>
        <v>1.3638975515075501E-2</v>
      </c>
      <c r="N25" s="15">
        <f>SUMIFS('Inter regional allocations'!$D:$D,'Inter regional allocations'!$A:$A,N$2,'Inter regional allocations'!$C:$C,$E25,'Inter regional allocations'!$B:$B,"load")</f>
        <v>3.8351583602849601E-7</v>
      </c>
      <c r="O25" s="15">
        <f>SUMIFS('Inter regional allocations'!$D:$D,'Inter regional allocations'!$A:$A,O$2,'Inter regional allocations'!$C:$C,$E25,'Inter regional allocations'!$B:$B,"load")</f>
        <v>2.34315594323026E-7</v>
      </c>
      <c r="P25" s="15">
        <f>SUMIFS('Inter regional allocations'!$D:$D,'Inter regional allocations'!$A:$A,P$2,'Inter regional allocations'!$C:$C,$E25,'Inter regional allocations'!$B:$B,"load")</f>
        <v>2.3880001018761399E-4</v>
      </c>
      <c r="Q25" s="15">
        <f>SUMIFS('Inter regional allocations'!$D:$D,'Inter regional allocations'!$A:$A,Q$2,'Inter regional allocations'!$C:$C,$E25,'Inter regional allocations'!$B:$B,"load")</f>
        <v>3.0402732710446802E-3</v>
      </c>
      <c r="R25" s="15">
        <f>SUMIFS('Inter regional allocations'!$D:$D,'Inter regional allocations'!$A:$A,R$2,'Inter regional allocations'!$C:$C,$E25,'Inter regional allocations'!$B:$B,"load")</f>
        <v>2.79313954144467E-3</v>
      </c>
      <c r="S25" s="15">
        <f>SUMIFS('Inter regional allocations'!$D:$D,'Inter regional allocations'!$A:$A,S$2,'Inter regional allocations'!$C:$C,$E25,'Inter regional allocations'!$B:$B,"load")</f>
        <v>0</v>
      </c>
      <c r="T25" s="15">
        <f>SUMIFS('Inter regional allocations'!$D:$D,'Inter regional allocations'!$A:$A,T$2,'Inter regional allocations'!$C:$C,$E25,'Inter regional allocations'!$B:$B,"load")</f>
        <v>0</v>
      </c>
      <c r="U25" s="15">
        <f>SUMIFS('Inter regional allocations'!$D:$D,'Inter regional allocations'!$A:$A,U$2,'Inter regional allocations'!$C:$C,$E25,'Inter regional allocations'!$B:$B,"load")</f>
        <v>3.1500872368831998E-23</v>
      </c>
      <c r="V25" s="15">
        <f>SUMIFS('Inter regional allocations'!$D:$D,'Inter regional allocations'!$A:$A,V$2,'Inter regional allocations'!$C:$C,$E25,'Inter regional allocations'!$B:$B,"load")</f>
        <v>2.6126807101319098E-4</v>
      </c>
      <c r="W25" s="15">
        <f>SUMIFS('Inter regional allocations'!$D:$D,'Inter regional allocations'!$A:$A,W$2,'Inter regional allocations'!$C:$C,$E25,'Inter regional allocations'!$B:$B,"load")</f>
        <v>0</v>
      </c>
      <c r="X25" s="15">
        <f>SUMIFS('Inter regional allocations'!$D:$D,'Inter regional allocations'!$A:$A,X$2,'Inter regional allocations'!$C:$C,$E25,'Inter regional allocations'!$B:$B,"load")</f>
        <v>1.8687542547856302E-9</v>
      </c>
      <c r="Y25" s="15">
        <f>SUMIFS('Inter regional allocations'!$D:$D,'Inter regional allocations'!$A:$A,Y$2,'Inter regional allocations'!$C:$C,$E25,'Inter regional allocations'!$B:$B,"load")</f>
        <v>4.7543213499966803E-9</v>
      </c>
      <c r="Z25" s="15">
        <f>SUMIFS('Inter regional allocations'!$D:$D,'Inter regional allocations'!$A:$A,Z$2,'Inter regional allocations'!$C:$C,$E25,'Inter regional allocations'!$B:$B,"load")</f>
        <v>1.4194467030219401E-23</v>
      </c>
      <c r="AA25" s="15">
        <f>SUMIFS('Inter regional allocations'!$D:$D,'Inter regional allocations'!$A:$A,AA$2,'Inter regional allocations'!$C:$C,$E25,'Inter regional allocations'!$B:$B,"load")</f>
        <v>0</v>
      </c>
      <c r="AB25" s="15">
        <f>SUMIFS('Inter regional allocations'!$D:$D,'Inter regional allocations'!$A:$A,AB$2,'Inter regional allocations'!$C:$C,$E25,'Inter regional allocations'!$B:$B,"load")</f>
        <v>0</v>
      </c>
      <c r="AC25" s="15">
        <f>SUMIFS('Inter regional allocations'!$D:$D,'Inter regional allocations'!$A:$A,AC$2,'Inter regional allocations'!$C:$C,$E25,'Inter regional allocations'!$B:$B,"load")</f>
        <v>3.3447194368995098E-8</v>
      </c>
      <c r="AD25" s="15">
        <f>SUMIFS('Inter regional allocations'!$D:$D,'Inter regional allocations'!$A:$A,AD$2,'Inter regional allocations'!$C:$C,$E25,'Inter regional allocations'!$B:$B,"load")</f>
        <v>3.8694217195950699E-7</v>
      </c>
      <c r="AE25" s="12">
        <f>SUMIFS('Inter regional allocations'!$D:$D,'Inter regional allocations'!$A:$A,AE$2,'Inter regional allocations'!$C:$C,$E25,'Inter regional allocations'!$B:$B,"gen")</f>
        <v>0</v>
      </c>
      <c r="AF25" s="15">
        <f>SUMIFS('Inter regional allocations'!$D:$D,'Inter regional allocations'!$A:$A,AF$2,'Inter regional allocations'!$C:$C,$E25,'Inter regional allocations'!$B:$B,"gen")</f>
        <v>0</v>
      </c>
      <c r="AG25" s="15">
        <f>SUMIFS('Inter regional allocations'!$D:$D,'Inter regional allocations'!$A:$A,AG$2,'Inter regional allocations'!$C:$C,$E25,'Inter regional allocations'!$B:$B,"gen")</f>
        <v>0</v>
      </c>
      <c r="AH25" s="15">
        <f>SUMIFS('Inter regional allocations'!$D:$D,'Inter regional allocations'!$A:$A,AH$2,'Inter regional allocations'!$C:$C,$E25,'Inter regional allocations'!$B:$B,"gen")</f>
        <v>0</v>
      </c>
      <c r="AI25" s="15">
        <f>SUMIFS('Inter regional allocations'!$D:$D,'Inter regional allocations'!$A:$A,AI$2,'Inter regional allocations'!$C:$C,$E25,'Inter regional allocations'!$B:$B,"gen")</f>
        <v>0</v>
      </c>
      <c r="AJ25" s="15">
        <f>SUMIFS('Inter regional allocations'!$D:$D,'Inter regional allocations'!$A:$A,AJ$2,'Inter regional allocations'!$C:$C,$E25,'Inter regional allocations'!$B:$B,"gen")</f>
        <v>0</v>
      </c>
      <c r="AK25" s="15">
        <f>SUMIFS('Inter regional allocations'!$D:$D,'Inter regional allocations'!$A:$A,AK$2,'Inter regional allocations'!$C:$C,$E25,'Inter regional allocations'!$B:$B,"gen")</f>
        <v>0</v>
      </c>
      <c r="AL25" s="15">
        <f>SUMIFS('Inter regional allocations'!$D:$D,'Inter regional allocations'!$A:$A,AL$2,'Inter regional allocations'!$C:$C,$E25,'Inter regional allocations'!$B:$B,"gen")</f>
        <v>0</v>
      </c>
      <c r="AM25" s="15">
        <f>SUMIFS('Inter regional allocations'!$D:$D,'Inter regional allocations'!$A:$A,AM$2,'Inter regional allocations'!$C:$C,$E25,'Inter regional allocations'!$B:$B,"gen")</f>
        <v>0</v>
      </c>
      <c r="AN25" s="15">
        <f>SUMIFS('Inter regional allocations'!$D:$D,'Inter regional allocations'!$A:$A,AN$2,'Inter regional allocations'!$C:$C,$E25,'Inter regional allocations'!$B:$B,"gen")</f>
        <v>0</v>
      </c>
      <c r="AO25" s="15">
        <f>SUMIFS('Inter regional allocations'!$D:$D,'Inter regional allocations'!$A:$A,AO$2,'Inter regional allocations'!$C:$C,$E25,'Inter regional allocations'!$B:$B,"gen")</f>
        <v>0</v>
      </c>
      <c r="AP25" s="15">
        <f>SUMIFS('Inter regional allocations'!$D:$D,'Inter regional allocations'!$A:$A,AP$2,'Inter regional allocations'!$C:$C,$E25,'Inter regional allocations'!$B:$B,"gen")</f>
        <v>0</v>
      </c>
      <c r="AQ25" s="15">
        <f>SUMIFS('Inter regional allocations'!$D:$D,'Inter regional allocations'!$A:$A,AQ$2,'Inter regional allocations'!$C:$C,$E25,'Inter regional allocations'!$B:$B,"gen")</f>
        <v>0</v>
      </c>
      <c r="AR25" s="15">
        <f>SUMIFS('Inter regional allocations'!$D:$D,'Inter regional allocations'!$A:$A,AR$2,'Inter regional allocations'!$C:$C,$E25,'Inter regional allocations'!$B:$B,"gen")</f>
        <v>0</v>
      </c>
      <c r="AS25" s="15">
        <f>SUMIFS('Inter regional allocations'!$D:$D,'Inter regional allocations'!$A:$A,AS$2,'Inter regional allocations'!$C:$C,$E25,'Inter regional allocations'!$B:$B,"gen")</f>
        <v>0</v>
      </c>
      <c r="AT25" s="15">
        <f>SUMIFS('Inter regional allocations'!$D:$D,'Inter regional allocations'!$A:$A,AT$2,'Inter regional allocations'!$C:$C,$E25,'Inter regional allocations'!$B:$B,"gen")</f>
        <v>0</v>
      </c>
      <c r="AU25" s="15">
        <f>SUMIFS('Inter regional allocations'!$D:$D,'Inter regional allocations'!$A:$A,AU$2,'Inter regional allocations'!$C:$C,$E25,'Inter regional allocations'!$B:$B,"gen")</f>
        <v>0</v>
      </c>
      <c r="AV25" s="15">
        <f>SUMIFS('Inter regional allocations'!$D:$D,'Inter regional allocations'!$A:$A,AV$2,'Inter regional allocations'!$C:$C,$E25,'Inter regional allocations'!$B:$B,"gen")</f>
        <v>0</v>
      </c>
      <c r="AW25" s="15">
        <f>SUMIFS('Inter regional allocations'!$D:$D,'Inter regional allocations'!$A:$A,AW$2,'Inter regional allocations'!$C:$C,$E25,'Inter regional allocations'!$B:$B,"gen")</f>
        <v>0</v>
      </c>
      <c r="AX25" s="15">
        <f>SUMIFS('Inter regional allocations'!$D:$D,'Inter regional allocations'!$A:$A,AX$2,'Inter regional allocations'!$C:$C,$E25,'Inter regional allocations'!$B:$B,"gen")</f>
        <v>0</v>
      </c>
      <c r="AY25" s="15">
        <f>SUMIFS('Inter regional allocations'!$D:$D,'Inter regional allocations'!$A:$A,AY$2,'Inter regional allocations'!$C:$C,$E25,'Inter regional allocations'!$B:$B,"gen")</f>
        <v>0</v>
      </c>
      <c r="AZ25" s="12">
        <f t="shared" ca="1" si="4"/>
        <v>2.9732823019033983E-5</v>
      </c>
      <c r="BA25" s="15">
        <f t="shared" ca="1" si="5"/>
        <v>0.45006647138080325</v>
      </c>
      <c r="BB25" s="15">
        <f t="shared" ca="1" si="6"/>
        <v>7.0649556829320734E-6</v>
      </c>
      <c r="BC25" s="15">
        <f t="shared" ca="1" si="7"/>
        <v>1.2360019655131397E-2</v>
      </c>
      <c r="BD25" s="15">
        <f t="shared" ca="1" si="8"/>
        <v>3.4755273708988109E-7</v>
      </c>
      <c r="BE25" s="15">
        <f t="shared" ca="1" si="9"/>
        <v>2.1234332066475332E-7</v>
      </c>
      <c r="BF25" s="15">
        <f t="shared" ca="1" si="10"/>
        <v>2.1640722327729379E-4</v>
      </c>
      <c r="BG25" s="15">
        <f t="shared" ca="1" si="11"/>
        <v>2.7551803539457307E-3</v>
      </c>
      <c r="BH25" s="15">
        <f t="shared" ca="1" si="12"/>
        <v>2.5312208819219155E-3</v>
      </c>
      <c r="BI25" s="15">
        <f t="shared" ca="1" si="13"/>
        <v>0</v>
      </c>
      <c r="BJ25" s="15">
        <f t="shared" ca="1" si="14"/>
        <v>0</v>
      </c>
      <c r="BK25" s="15">
        <f t="shared" ca="1" si="15"/>
        <v>2.8546968297009493E-23</v>
      </c>
      <c r="BL25" s="15">
        <f t="shared" ca="1" si="16"/>
        <v>2.3676840605893777E-4</v>
      </c>
      <c r="BM25" s="15">
        <f t="shared" ca="1" si="17"/>
        <v>0</v>
      </c>
      <c r="BN25" s="15">
        <f t="shared" ca="1" si="18"/>
        <v>1.6935171776084058E-9</v>
      </c>
      <c r="BO25" s="15">
        <f t="shared" ca="1" si="19"/>
        <v>4.3084984842019137E-9</v>
      </c>
      <c r="BP25" s="15">
        <f t="shared" ca="1" si="20"/>
        <v>1.2863421544653693E-23</v>
      </c>
      <c r="BQ25" s="15">
        <f t="shared" ca="1" si="21"/>
        <v>0</v>
      </c>
      <c r="BR25" s="15">
        <f t="shared" ca="1" si="21"/>
        <v>0</v>
      </c>
      <c r="BS25" s="15">
        <f t="shared" ca="1" si="22"/>
        <v>3.0310779526866178E-8</v>
      </c>
      <c r="BT25" s="15">
        <f t="shared" ca="1" si="23"/>
        <v>3.5065777818373514E-7</v>
      </c>
      <c r="BU25" s="12">
        <f t="shared" ca="1" si="24"/>
        <v>0</v>
      </c>
      <c r="BV25" s="15">
        <f t="shared" ca="1" si="25"/>
        <v>0</v>
      </c>
      <c r="BW25" s="15">
        <f t="shared" ca="1" si="26"/>
        <v>0</v>
      </c>
      <c r="BX25" s="15">
        <f t="shared" ca="1" si="27"/>
        <v>0</v>
      </c>
      <c r="BY25" s="15">
        <f t="shared" ca="1" si="28"/>
        <v>0</v>
      </c>
      <c r="BZ25" s="15">
        <f t="shared" ca="1" si="29"/>
        <v>0</v>
      </c>
      <c r="CA25" s="15">
        <f t="shared" ca="1" si="30"/>
        <v>0</v>
      </c>
      <c r="CB25" s="15">
        <f t="shared" ca="1" si="31"/>
        <v>0</v>
      </c>
      <c r="CC25" s="15">
        <f t="shared" ca="1" si="32"/>
        <v>0</v>
      </c>
      <c r="CD25" s="15">
        <f t="shared" ca="1" si="33"/>
        <v>0</v>
      </c>
      <c r="CE25" s="15">
        <f t="shared" ca="1" si="34"/>
        <v>0</v>
      </c>
      <c r="CF25" s="15">
        <f t="shared" ca="1" si="35"/>
        <v>0</v>
      </c>
      <c r="CG25" s="15">
        <f t="shared" ca="1" si="36"/>
        <v>0</v>
      </c>
      <c r="CH25" s="15">
        <f t="shared" ca="1" si="37"/>
        <v>0</v>
      </c>
      <c r="CI25" s="15">
        <f t="shared" ca="1" si="38"/>
        <v>0</v>
      </c>
      <c r="CJ25" s="15">
        <f t="shared" ca="1" si="39"/>
        <v>0</v>
      </c>
      <c r="CK25" s="15">
        <f t="shared" ca="1" si="40"/>
        <v>0</v>
      </c>
      <c r="CL25" s="15">
        <f t="shared" ca="1" si="41"/>
        <v>0</v>
      </c>
      <c r="CM25" s="15">
        <f t="shared" ca="1" si="41"/>
        <v>0</v>
      </c>
      <c r="CN25" s="15">
        <f t="shared" ca="1" si="42"/>
        <v>0</v>
      </c>
      <c r="CO25" s="15">
        <f t="shared" ca="1" si="43"/>
        <v>0</v>
      </c>
    </row>
    <row r="26" spans="1:93" x14ac:dyDescent="0.35">
      <c r="A26" s="4" t="str">
        <f t="shared" si="44"/>
        <v>DUNEHWB</v>
      </c>
      <c r="B26" s="3" t="str">
        <f t="shared" si="1"/>
        <v>DUNEHWB</v>
      </c>
      <c r="C26" s="4" t="s">
        <v>61</v>
      </c>
      <c r="D26" s="4" t="s">
        <v>64</v>
      </c>
      <c r="E26" s="6" t="s">
        <v>21</v>
      </c>
      <c r="F26" s="9">
        <v>370478135.60000002</v>
      </c>
      <c r="G26" s="10">
        <v>74794.600000000006</v>
      </c>
      <c r="H26" s="12">
        <f t="shared" ca="1" si="2"/>
        <v>5.8370720881233726E-2</v>
      </c>
      <c r="I26" s="14">
        <f t="shared" ca="1" si="3"/>
        <v>1.0272223457066352E-5</v>
      </c>
      <c r="J26" s="12">
        <f>SUMIFS('Inter regional allocations'!$D:$D,'Inter regional allocations'!$A:$A,J$2,'Inter regional allocations'!$C:$C,$E26,'Inter regional allocations'!$B:$B,"load")</f>
        <v>2.1271450453498299E-4</v>
      </c>
      <c r="K26" s="15">
        <f>SUMIFS('Inter regional allocations'!$D:$D,'Inter regional allocations'!$A:$A,K$2,'Inter regional allocations'!$C:$C,$E26,'Inter regional allocations'!$B:$B,"load")</f>
        <v>0</v>
      </c>
      <c r="L26" s="15">
        <f>SUMIFS('Inter regional allocations'!$D:$D,'Inter regional allocations'!$A:$A,L$2,'Inter regional allocations'!$C:$C,$E26,'Inter regional allocations'!$B:$B,"load")</f>
        <v>4.1974933853044998E-5</v>
      </c>
      <c r="M26" s="15">
        <f>SUMIFS('Inter regional allocations'!$D:$D,'Inter regional allocations'!$A:$A,M$2,'Inter regional allocations'!$C:$C,$E26,'Inter regional allocations'!$B:$B,"load")</f>
        <v>1.9136927526037201E-2</v>
      </c>
      <c r="N26" s="15">
        <f>SUMIFS('Inter regional allocations'!$D:$D,'Inter regional allocations'!$A:$A,N$2,'Inter regional allocations'!$C:$C,$E26,'Inter regional allocations'!$B:$B,"load")</f>
        <v>3.68903098303313E-6</v>
      </c>
      <c r="O26" s="15">
        <f>SUMIFS('Inter regional allocations'!$D:$D,'Inter regional allocations'!$A:$A,O$2,'Inter regional allocations'!$C:$C,$E26,'Inter regional allocations'!$B:$B,"load")</f>
        <v>1.94097976782178E-6</v>
      </c>
      <c r="P26" s="15">
        <f>SUMIFS('Inter regional allocations'!$D:$D,'Inter regional allocations'!$A:$A,P$2,'Inter regional allocations'!$C:$C,$E26,'Inter regional allocations'!$B:$B,"load")</f>
        <v>1.48791630916018E-3</v>
      </c>
      <c r="Q26" s="15">
        <f>SUMIFS('Inter regional allocations'!$D:$D,'Inter regional allocations'!$A:$A,Q$2,'Inter regional allocations'!$C:$C,$E26,'Inter regional allocations'!$B:$B,"load")</f>
        <v>0.36560823094459199</v>
      </c>
      <c r="R26" s="15">
        <f>SUMIFS('Inter regional allocations'!$D:$D,'Inter regional allocations'!$A:$A,R$2,'Inter regional allocations'!$C:$C,$E26,'Inter regional allocations'!$B:$B,"load")</f>
        <v>1.34845280394676E-2</v>
      </c>
      <c r="S26" s="15">
        <f>SUMIFS('Inter regional allocations'!$D:$D,'Inter regional allocations'!$A:$A,S$2,'Inter regional allocations'!$C:$C,$E26,'Inter regional allocations'!$B:$B,"load")</f>
        <v>0</v>
      </c>
      <c r="T26" s="15">
        <f>SUMIFS('Inter regional allocations'!$D:$D,'Inter regional allocations'!$A:$A,T$2,'Inter regional allocations'!$C:$C,$E26,'Inter regional allocations'!$B:$B,"load")</f>
        <v>0</v>
      </c>
      <c r="U26" s="15">
        <f>SUMIFS('Inter regional allocations'!$D:$D,'Inter regional allocations'!$A:$A,U$2,'Inter regional allocations'!$C:$C,$E26,'Inter regional allocations'!$B:$B,"load")</f>
        <v>5.1668655999513898E-20</v>
      </c>
      <c r="V26" s="15">
        <f>SUMIFS('Inter regional allocations'!$D:$D,'Inter regional allocations'!$A:$A,V$2,'Inter regional allocations'!$C:$C,$E26,'Inter regional allocations'!$B:$B,"load")</f>
        <v>2.0811136043769999E-2</v>
      </c>
      <c r="W26" s="15">
        <f>SUMIFS('Inter regional allocations'!$D:$D,'Inter regional allocations'!$A:$A,W$2,'Inter regional allocations'!$C:$C,$E26,'Inter regional allocations'!$B:$B,"load")</f>
        <v>0</v>
      </c>
      <c r="X26" s="15">
        <f>SUMIFS('Inter regional allocations'!$D:$D,'Inter regional allocations'!$A:$A,X$2,'Inter regional allocations'!$C:$C,$E26,'Inter regional allocations'!$B:$B,"load")</f>
        <v>1.0230402721065601E-8</v>
      </c>
      <c r="Y26" s="15">
        <f>SUMIFS('Inter regional allocations'!$D:$D,'Inter regional allocations'!$A:$A,Y$2,'Inter regional allocations'!$C:$C,$E26,'Inter regional allocations'!$B:$B,"load")</f>
        <v>2.6139184304780701E-8</v>
      </c>
      <c r="Z26" s="15">
        <f>SUMIFS('Inter regional allocations'!$D:$D,'Inter regional allocations'!$A:$A,Z$2,'Inter regional allocations'!$C:$C,$E26,'Inter regional allocations'!$B:$B,"load")</f>
        <v>0</v>
      </c>
      <c r="AA26" s="15">
        <f>SUMIFS('Inter regional allocations'!$D:$D,'Inter regional allocations'!$A:$A,AA$2,'Inter regional allocations'!$C:$C,$E26,'Inter regional allocations'!$B:$B,"load")</f>
        <v>0</v>
      </c>
      <c r="AB26" s="15">
        <f>SUMIFS('Inter regional allocations'!$D:$D,'Inter regional allocations'!$A:$A,AB$2,'Inter regional allocations'!$C:$C,$E26,'Inter regional allocations'!$B:$B,"load")</f>
        <v>0</v>
      </c>
      <c r="AC26" s="15">
        <f>SUMIFS('Inter regional allocations'!$D:$D,'Inter regional allocations'!$A:$A,AC$2,'Inter regional allocations'!$C:$C,$E26,'Inter regional allocations'!$B:$B,"load")</f>
        <v>3.0456072843347998E-7</v>
      </c>
      <c r="AD26" s="15">
        <f>SUMIFS('Inter regional allocations'!$D:$D,'Inter regional allocations'!$A:$A,AD$2,'Inter regional allocations'!$C:$C,$E26,'Inter regional allocations'!$B:$B,"load")</f>
        <v>2.4333963980684899E-6</v>
      </c>
      <c r="AE26" s="12">
        <f>SUMIFS('Inter regional allocations'!$D:$D,'Inter regional allocations'!$A:$A,AE$2,'Inter regional allocations'!$C:$C,$E26,'Inter regional allocations'!$B:$B,"gen")</f>
        <v>2.1577979804479402E-3</v>
      </c>
      <c r="AF26" s="15">
        <f>SUMIFS('Inter regional allocations'!$D:$D,'Inter regional allocations'!$A:$A,AF$2,'Inter regional allocations'!$C:$C,$E26,'Inter regional allocations'!$B:$B,"gen")</f>
        <v>0.10911230918124699</v>
      </c>
      <c r="AG26" s="15">
        <f>SUMIFS('Inter regional allocations'!$D:$D,'Inter regional allocations'!$A:$A,AG$2,'Inter regional allocations'!$C:$C,$E26,'Inter regional allocations'!$B:$B,"gen")</f>
        <v>9.9458877227775397E-3</v>
      </c>
      <c r="AH26" s="15">
        <f>SUMIFS('Inter regional allocations'!$D:$D,'Inter regional allocations'!$A:$A,AH$2,'Inter regional allocations'!$C:$C,$E26,'Inter regional allocations'!$B:$B,"gen")</f>
        <v>0.10930166220995</v>
      </c>
      <c r="AI26" s="15">
        <f>SUMIFS('Inter regional allocations'!$D:$D,'Inter regional allocations'!$A:$A,AI$2,'Inter regional allocations'!$C:$C,$E26,'Inter regional allocations'!$B:$B,"gen")</f>
        <v>1.9537283932873399E-2</v>
      </c>
      <c r="AJ26" s="15">
        <f>SUMIFS('Inter regional allocations'!$D:$D,'Inter regional allocations'!$A:$A,AJ$2,'Inter regional allocations'!$C:$C,$E26,'Inter regional allocations'!$B:$B,"gen")</f>
        <v>1.04098701211972E-2</v>
      </c>
      <c r="AK26" s="15">
        <f>SUMIFS('Inter regional allocations'!$D:$D,'Inter regional allocations'!$A:$A,AK$2,'Inter regional allocations'!$C:$C,$E26,'Inter regional allocations'!$B:$B,"gen")</f>
        <v>1.9938635761210199E-2</v>
      </c>
      <c r="AL26" s="15">
        <f>SUMIFS('Inter regional allocations'!$D:$D,'Inter regional allocations'!$A:$A,AL$2,'Inter regional allocations'!$C:$C,$E26,'Inter regional allocations'!$B:$B,"gen")</f>
        <v>0.47419005877453801</v>
      </c>
      <c r="AM26" s="15">
        <f>SUMIFS('Inter regional allocations'!$D:$D,'Inter regional allocations'!$A:$A,AM$2,'Inter regional allocations'!$C:$C,$E26,'Inter regional allocations'!$B:$B,"gen")</f>
        <v>0.103656627574367</v>
      </c>
      <c r="AN26" s="15">
        <f>SUMIFS('Inter regional allocations'!$D:$D,'Inter regional allocations'!$A:$A,AN$2,'Inter regional allocations'!$C:$C,$E26,'Inter regional allocations'!$B:$B,"gen")</f>
        <v>1.9744440167319299E-2</v>
      </c>
      <c r="AO26" s="15">
        <f>SUMIFS('Inter regional allocations'!$D:$D,'Inter regional allocations'!$A:$A,AO$2,'Inter regional allocations'!$C:$C,$E26,'Inter regional allocations'!$B:$B,"gen")</f>
        <v>1.9758242140716802E-2</v>
      </c>
      <c r="AP26" s="15">
        <f>SUMIFS('Inter regional allocations'!$D:$D,'Inter regional allocations'!$A:$A,AP$2,'Inter regional allocations'!$C:$C,$E26,'Inter regional allocations'!$B:$B,"gen")</f>
        <v>8.1878308642252096E-2</v>
      </c>
      <c r="AQ26" s="15">
        <f>SUMIFS('Inter regional allocations'!$D:$D,'Inter regional allocations'!$A:$A,AQ$2,'Inter regional allocations'!$C:$C,$E26,'Inter regional allocations'!$B:$B,"gen")</f>
        <v>0.129048924688247</v>
      </c>
      <c r="AR26" s="15">
        <f>SUMIFS('Inter regional allocations'!$D:$D,'Inter regional allocations'!$A:$A,AR$2,'Inter regional allocations'!$C:$C,$E26,'Inter regional allocations'!$B:$B,"gen")</f>
        <v>8.4032705214277303E-2</v>
      </c>
      <c r="AS26" s="15">
        <f>SUMIFS('Inter regional allocations'!$D:$D,'Inter regional allocations'!$A:$A,AS$2,'Inter regional allocations'!$C:$C,$E26,'Inter regional allocations'!$B:$B,"gen")</f>
        <v>1.9761406346197101E-2</v>
      </c>
      <c r="AT26" s="15">
        <f>SUMIFS('Inter regional allocations'!$D:$D,'Inter regional allocations'!$A:$A,AT$2,'Inter regional allocations'!$C:$C,$E26,'Inter regional allocations'!$B:$B,"gen")</f>
        <v>1.9852514155899399E-2</v>
      </c>
      <c r="AU26" s="15">
        <f>SUMIFS('Inter regional allocations'!$D:$D,'Inter regional allocations'!$A:$A,AU$2,'Inter regional allocations'!$C:$C,$E26,'Inter regional allocations'!$B:$B,"gen")</f>
        <v>0.109547114419893</v>
      </c>
      <c r="AV26" s="15">
        <f>SUMIFS('Inter regional allocations'!$D:$D,'Inter regional allocations'!$A:$A,AV$2,'Inter regional allocations'!$C:$C,$E26,'Inter regional allocations'!$B:$B,"gen")</f>
        <v>9.66060124067184E-2</v>
      </c>
      <c r="AW26" s="15">
        <f>SUMIFS('Inter regional allocations'!$D:$D,'Inter regional allocations'!$A:$A,AW$2,'Inter regional allocations'!$C:$C,$E26,'Inter regional allocations'!$B:$B,"gen")</f>
        <v>0.11003187413814799</v>
      </c>
      <c r="AX26" s="15">
        <f>SUMIFS('Inter regional allocations'!$D:$D,'Inter regional allocations'!$A:$A,AX$2,'Inter regional allocations'!$C:$C,$E26,'Inter regional allocations'!$B:$B,"gen")</f>
        <v>1.6054007983744099E-2</v>
      </c>
      <c r="AY26" s="15">
        <f>SUMIFS('Inter regional allocations'!$D:$D,'Inter regional allocations'!$A:$A,AY$2,'Inter regional allocations'!$C:$C,$E26,'Inter regional allocations'!$B:$B,"gen")</f>
        <v>1.1243723193314599E-2</v>
      </c>
      <c r="AZ26" s="12">
        <f t="shared" ca="1" si="4"/>
        <v>1.2416298971601417E-5</v>
      </c>
      <c r="BA26" s="15">
        <f t="shared" ca="1" si="5"/>
        <v>0</v>
      </c>
      <c r="BB26" s="15">
        <f t="shared" ca="1" si="6"/>
        <v>2.4501071479443382E-6</v>
      </c>
      <c r="BC26" s="15">
        <f t="shared" ca="1" si="7"/>
        <v>1.1170362551467161E-3</v>
      </c>
      <c r="BD26" s="15">
        <f t="shared" ca="1" si="8"/>
        <v>2.1533139783285009E-7</v>
      </c>
      <c r="BE26" s="15">
        <f t="shared" ca="1" si="9"/>
        <v>1.1329638826364696E-7</v>
      </c>
      <c r="BF26" s="15">
        <f t="shared" ca="1" si="10"/>
        <v>8.685074757662434E-5</v>
      </c>
      <c r="BG26" s="15">
        <f t="shared" ca="1" si="11"/>
        <v>2.1340816000348418E-2</v>
      </c>
      <c r="BH26" s="15">
        <f t="shared" ca="1" si="12"/>
        <v>7.8710162240693308E-4</v>
      </c>
      <c r="BI26" s="15">
        <f t="shared" ca="1" si="13"/>
        <v>0</v>
      </c>
      <c r="BJ26" s="15">
        <f t="shared" ca="1" si="14"/>
        <v>0</v>
      </c>
      <c r="BK26" s="15">
        <f t="shared" ca="1" si="15"/>
        <v>3.0159366976561082E-21</v>
      </c>
      <c r="BL26" s="15">
        <f t="shared" ca="1" si="16"/>
        <v>1.2147610132322813E-3</v>
      </c>
      <c r="BM26" s="15">
        <f t="shared" ca="1" si="17"/>
        <v>0</v>
      </c>
      <c r="BN26" s="15">
        <f t="shared" ca="1" si="18"/>
        <v>5.9715598173393415E-10</v>
      </c>
      <c r="BO26" s="15">
        <f t="shared" ca="1" si="19"/>
        <v>1.5257630311174798E-9</v>
      </c>
      <c r="BP26" s="15">
        <f t="shared" ca="1" si="20"/>
        <v>0</v>
      </c>
      <c r="BQ26" s="15">
        <f t="shared" ca="1" si="21"/>
        <v>0</v>
      </c>
      <c r="BR26" s="15">
        <f t="shared" ca="1" si="21"/>
        <v>0</v>
      </c>
      <c r="BS26" s="15">
        <f t="shared" ca="1" si="22"/>
        <v>1.7777429270775885E-8</v>
      </c>
      <c r="BT26" s="15">
        <f t="shared" ca="1" si="23"/>
        <v>1.4203910194505535E-7</v>
      </c>
      <c r="BU26" s="12">
        <f t="shared" ca="1" si="24"/>
        <v>2.2165383030367733E-8</v>
      </c>
      <c r="BV26" s="15">
        <f t="shared" ca="1" si="25"/>
        <v>1.1208260218262817E-6</v>
      </c>
      <c r="BW26" s="15">
        <f t="shared" ca="1" si="26"/>
        <v>1.0216638116726368E-7</v>
      </c>
      <c r="BX26" s="15">
        <f t="shared" ca="1" si="27"/>
        <v>1.1227710984493913E-6</v>
      </c>
      <c r="BY26" s="15">
        <f t="shared" ca="1" si="28"/>
        <v>2.0069134630262768E-7</v>
      </c>
      <c r="BZ26" s="15">
        <f t="shared" ca="1" si="29"/>
        <v>1.0693251204397602E-7</v>
      </c>
      <c r="CA26" s="15">
        <f t="shared" ca="1" si="30"/>
        <v>2.0481412196820542E-7</v>
      </c>
      <c r="CB26" s="15">
        <f t="shared" ca="1" si="31"/>
        <v>4.8709862448514817E-6</v>
      </c>
      <c r="CC26" s="15">
        <f t="shared" ca="1" si="32"/>
        <v>1.0647840412498035E-6</v>
      </c>
      <c r="CD26" s="15">
        <f t="shared" ca="1" si="33"/>
        <v>2.028193014333804E-7</v>
      </c>
      <c r="CE26" s="15">
        <f t="shared" ca="1" si="34"/>
        <v>2.0296107838826802E-7</v>
      </c>
      <c r="CF26" s="15">
        <f t="shared" ca="1" si="35"/>
        <v>8.410722826598606E-7</v>
      </c>
      <c r="CG26" s="15">
        <f t="shared" ca="1" si="36"/>
        <v>1.3256193912917999E-6</v>
      </c>
      <c r="CH26" s="15">
        <f t="shared" ca="1" si="37"/>
        <v>8.6320272566284128E-7</v>
      </c>
      <c r="CI26" s="15">
        <f t="shared" ca="1" si="38"/>
        <v>2.0299358181402573E-7</v>
      </c>
      <c r="CJ26" s="15">
        <f t="shared" ca="1" si="39"/>
        <v>2.0392946159397161E-7</v>
      </c>
      <c r="CK26" s="15">
        <f t="shared" ca="1" si="40"/>
        <v>1.1252924383979563E-6</v>
      </c>
      <c r="CL26" s="15">
        <f t="shared" ca="1" si="41"/>
        <v>9.9235854673793573E-7</v>
      </c>
      <c r="CM26" s="15">
        <f t="shared" ca="1" si="41"/>
        <v>1.1302719985468564E-6</v>
      </c>
      <c r="CN26" s="15">
        <f t="shared" ca="1" si="42"/>
        <v>1.6491035739054663E-7</v>
      </c>
      <c r="CO26" s="15">
        <f t="shared" ca="1" si="43"/>
        <v>1.1549803713112722E-7</v>
      </c>
    </row>
    <row r="27" spans="1:93" x14ac:dyDescent="0.35">
      <c r="A27" s="4" t="str">
        <f t="shared" si="44"/>
        <v>DUNESDN</v>
      </c>
      <c r="B27" s="3" t="str">
        <f t="shared" si="1"/>
        <v>DUNESDN</v>
      </c>
      <c r="C27" s="4" t="s">
        <v>61</v>
      </c>
      <c r="D27" s="4" t="s">
        <v>65</v>
      </c>
      <c r="E27" s="6" t="s">
        <v>21</v>
      </c>
      <c r="F27" s="9">
        <v>314459244.19999999</v>
      </c>
      <c r="G27" s="10">
        <v>0</v>
      </c>
      <c r="H27" s="12">
        <f t="shared" ca="1" si="2"/>
        <v>4.9544658666550237E-2</v>
      </c>
      <c r="I27" s="14">
        <f t="shared" ca="1" si="3"/>
        <v>0</v>
      </c>
      <c r="J27" s="12">
        <f>SUMIFS('Inter regional allocations'!$D:$D,'Inter regional allocations'!$A:$A,J$2,'Inter regional allocations'!$C:$C,$E27,'Inter regional allocations'!$B:$B,"load")</f>
        <v>2.1271450453498299E-4</v>
      </c>
      <c r="K27" s="15">
        <f>SUMIFS('Inter regional allocations'!$D:$D,'Inter regional allocations'!$A:$A,K$2,'Inter regional allocations'!$C:$C,$E27,'Inter regional allocations'!$B:$B,"load")</f>
        <v>0</v>
      </c>
      <c r="L27" s="15">
        <f>SUMIFS('Inter regional allocations'!$D:$D,'Inter regional allocations'!$A:$A,L$2,'Inter regional allocations'!$C:$C,$E27,'Inter regional allocations'!$B:$B,"load")</f>
        <v>4.1974933853044998E-5</v>
      </c>
      <c r="M27" s="15">
        <f>SUMIFS('Inter regional allocations'!$D:$D,'Inter regional allocations'!$A:$A,M$2,'Inter regional allocations'!$C:$C,$E27,'Inter regional allocations'!$B:$B,"load")</f>
        <v>1.9136927526037201E-2</v>
      </c>
      <c r="N27" s="15">
        <f>SUMIFS('Inter regional allocations'!$D:$D,'Inter regional allocations'!$A:$A,N$2,'Inter regional allocations'!$C:$C,$E27,'Inter regional allocations'!$B:$B,"load")</f>
        <v>3.68903098303313E-6</v>
      </c>
      <c r="O27" s="15">
        <f>SUMIFS('Inter regional allocations'!$D:$D,'Inter regional allocations'!$A:$A,O$2,'Inter regional allocations'!$C:$C,$E27,'Inter regional allocations'!$B:$B,"load")</f>
        <v>1.94097976782178E-6</v>
      </c>
      <c r="P27" s="15">
        <f>SUMIFS('Inter regional allocations'!$D:$D,'Inter regional allocations'!$A:$A,P$2,'Inter regional allocations'!$C:$C,$E27,'Inter regional allocations'!$B:$B,"load")</f>
        <v>1.48791630916018E-3</v>
      </c>
      <c r="Q27" s="15">
        <f>SUMIFS('Inter regional allocations'!$D:$D,'Inter regional allocations'!$A:$A,Q$2,'Inter regional allocations'!$C:$C,$E27,'Inter regional allocations'!$B:$B,"load")</f>
        <v>0.36560823094459199</v>
      </c>
      <c r="R27" s="15">
        <f>SUMIFS('Inter regional allocations'!$D:$D,'Inter regional allocations'!$A:$A,R$2,'Inter regional allocations'!$C:$C,$E27,'Inter regional allocations'!$B:$B,"load")</f>
        <v>1.34845280394676E-2</v>
      </c>
      <c r="S27" s="15">
        <f>SUMIFS('Inter regional allocations'!$D:$D,'Inter regional allocations'!$A:$A,S$2,'Inter regional allocations'!$C:$C,$E27,'Inter regional allocations'!$B:$B,"load")</f>
        <v>0</v>
      </c>
      <c r="T27" s="15">
        <f>SUMIFS('Inter regional allocations'!$D:$D,'Inter regional allocations'!$A:$A,T$2,'Inter regional allocations'!$C:$C,$E27,'Inter regional allocations'!$B:$B,"load")</f>
        <v>0</v>
      </c>
      <c r="U27" s="15">
        <f>SUMIFS('Inter regional allocations'!$D:$D,'Inter regional allocations'!$A:$A,U$2,'Inter regional allocations'!$C:$C,$E27,'Inter regional allocations'!$B:$B,"load")</f>
        <v>5.1668655999513898E-20</v>
      </c>
      <c r="V27" s="15">
        <f>SUMIFS('Inter regional allocations'!$D:$D,'Inter regional allocations'!$A:$A,V$2,'Inter regional allocations'!$C:$C,$E27,'Inter regional allocations'!$B:$B,"load")</f>
        <v>2.0811136043769999E-2</v>
      </c>
      <c r="W27" s="15">
        <f>SUMIFS('Inter regional allocations'!$D:$D,'Inter regional allocations'!$A:$A,W$2,'Inter regional allocations'!$C:$C,$E27,'Inter regional allocations'!$B:$B,"load")</f>
        <v>0</v>
      </c>
      <c r="X27" s="15">
        <f>SUMIFS('Inter regional allocations'!$D:$D,'Inter regional allocations'!$A:$A,X$2,'Inter regional allocations'!$C:$C,$E27,'Inter regional allocations'!$B:$B,"load")</f>
        <v>1.0230402721065601E-8</v>
      </c>
      <c r="Y27" s="15">
        <f>SUMIFS('Inter regional allocations'!$D:$D,'Inter regional allocations'!$A:$A,Y$2,'Inter regional allocations'!$C:$C,$E27,'Inter regional allocations'!$B:$B,"load")</f>
        <v>2.6139184304780701E-8</v>
      </c>
      <c r="Z27" s="15">
        <f>SUMIFS('Inter regional allocations'!$D:$D,'Inter regional allocations'!$A:$A,Z$2,'Inter regional allocations'!$C:$C,$E27,'Inter regional allocations'!$B:$B,"load")</f>
        <v>0</v>
      </c>
      <c r="AA27" s="15">
        <f>SUMIFS('Inter regional allocations'!$D:$D,'Inter regional allocations'!$A:$A,AA$2,'Inter regional allocations'!$C:$C,$E27,'Inter regional allocations'!$B:$B,"load")</f>
        <v>0</v>
      </c>
      <c r="AB27" s="15">
        <f>SUMIFS('Inter regional allocations'!$D:$D,'Inter regional allocations'!$A:$A,AB$2,'Inter regional allocations'!$C:$C,$E27,'Inter regional allocations'!$B:$B,"load")</f>
        <v>0</v>
      </c>
      <c r="AC27" s="15">
        <f>SUMIFS('Inter regional allocations'!$D:$D,'Inter regional allocations'!$A:$A,AC$2,'Inter regional allocations'!$C:$C,$E27,'Inter regional allocations'!$B:$B,"load")</f>
        <v>3.0456072843347998E-7</v>
      </c>
      <c r="AD27" s="15">
        <f>SUMIFS('Inter regional allocations'!$D:$D,'Inter regional allocations'!$A:$A,AD$2,'Inter regional allocations'!$C:$C,$E27,'Inter regional allocations'!$B:$B,"load")</f>
        <v>2.4333963980684899E-6</v>
      </c>
      <c r="AE27" s="12">
        <f>SUMIFS('Inter regional allocations'!$D:$D,'Inter regional allocations'!$A:$A,AE$2,'Inter regional allocations'!$C:$C,$E27,'Inter regional allocations'!$B:$B,"gen")</f>
        <v>2.1577979804479402E-3</v>
      </c>
      <c r="AF27" s="15">
        <f>SUMIFS('Inter regional allocations'!$D:$D,'Inter regional allocations'!$A:$A,AF$2,'Inter regional allocations'!$C:$C,$E27,'Inter regional allocations'!$B:$B,"gen")</f>
        <v>0.10911230918124699</v>
      </c>
      <c r="AG27" s="15">
        <f>SUMIFS('Inter regional allocations'!$D:$D,'Inter regional allocations'!$A:$A,AG$2,'Inter regional allocations'!$C:$C,$E27,'Inter regional allocations'!$B:$B,"gen")</f>
        <v>9.9458877227775397E-3</v>
      </c>
      <c r="AH27" s="15">
        <f>SUMIFS('Inter regional allocations'!$D:$D,'Inter regional allocations'!$A:$A,AH$2,'Inter regional allocations'!$C:$C,$E27,'Inter regional allocations'!$B:$B,"gen")</f>
        <v>0.10930166220995</v>
      </c>
      <c r="AI27" s="15">
        <f>SUMIFS('Inter regional allocations'!$D:$D,'Inter regional allocations'!$A:$A,AI$2,'Inter regional allocations'!$C:$C,$E27,'Inter regional allocations'!$B:$B,"gen")</f>
        <v>1.9537283932873399E-2</v>
      </c>
      <c r="AJ27" s="15">
        <f>SUMIFS('Inter regional allocations'!$D:$D,'Inter regional allocations'!$A:$A,AJ$2,'Inter regional allocations'!$C:$C,$E27,'Inter regional allocations'!$B:$B,"gen")</f>
        <v>1.04098701211972E-2</v>
      </c>
      <c r="AK27" s="15">
        <f>SUMIFS('Inter regional allocations'!$D:$D,'Inter regional allocations'!$A:$A,AK$2,'Inter regional allocations'!$C:$C,$E27,'Inter regional allocations'!$B:$B,"gen")</f>
        <v>1.9938635761210199E-2</v>
      </c>
      <c r="AL27" s="15">
        <f>SUMIFS('Inter regional allocations'!$D:$D,'Inter regional allocations'!$A:$A,AL$2,'Inter regional allocations'!$C:$C,$E27,'Inter regional allocations'!$B:$B,"gen")</f>
        <v>0.47419005877453801</v>
      </c>
      <c r="AM27" s="15">
        <f>SUMIFS('Inter regional allocations'!$D:$D,'Inter regional allocations'!$A:$A,AM$2,'Inter regional allocations'!$C:$C,$E27,'Inter regional allocations'!$B:$B,"gen")</f>
        <v>0.103656627574367</v>
      </c>
      <c r="AN27" s="15">
        <f>SUMIFS('Inter regional allocations'!$D:$D,'Inter regional allocations'!$A:$A,AN$2,'Inter regional allocations'!$C:$C,$E27,'Inter regional allocations'!$B:$B,"gen")</f>
        <v>1.9744440167319299E-2</v>
      </c>
      <c r="AO27" s="15">
        <f>SUMIFS('Inter regional allocations'!$D:$D,'Inter regional allocations'!$A:$A,AO$2,'Inter regional allocations'!$C:$C,$E27,'Inter regional allocations'!$B:$B,"gen")</f>
        <v>1.9758242140716802E-2</v>
      </c>
      <c r="AP27" s="15">
        <f>SUMIFS('Inter regional allocations'!$D:$D,'Inter regional allocations'!$A:$A,AP$2,'Inter regional allocations'!$C:$C,$E27,'Inter regional allocations'!$B:$B,"gen")</f>
        <v>8.1878308642252096E-2</v>
      </c>
      <c r="AQ27" s="15">
        <f>SUMIFS('Inter regional allocations'!$D:$D,'Inter regional allocations'!$A:$A,AQ$2,'Inter regional allocations'!$C:$C,$E27,'Inter regional allocations'!$B:$B,"gen")</f>
        <v>0.129048924688247</v>
      </c>
      <c r="AR27" s="15">
        <f>SUMIFS('Inter regional allocations'!$D:$D,'Inter regional allocations'!$A:$A,AR$2,'Inter regional allocations'!$C:$C,$E27,'Inter regional allocations'!$B:$B,"gen")</f>
        <v>8.4032705214277303E-2</v>
      </c>
      <c r="AS27" s="15">
        <f>SUMIFS('Inter regional allocations'!$D:$D,'Inter regional allocations'!$A:$A,AS$2,'Inter regional allocations'!$C:$C,$E27,'Inter regional allocations'!$B:$B,"gen")</f>
        <v>1.9761406346197101E-2</v>
      </c>
      <c r="AT27" s="15">
        <f>SUMIFS('Inter regional allocations'!$D:$D,'Inter regional allocations'!$A:$A,AT$2,'Inter regional allocations'!$C:$C,$E27,'Inter regional allocations'!$B:$B,"gen")</f>
        <v>1.9852514155899399E-2</v>
      </c>
      <c r="AU27" s="15">
        <f>SUMIFS('Inter regional allocations'!$D:$D,'Inter regional allocations'!$A:$A,AU$2,'Inter regional allocations'!$C:$C,$E27,'Inter regional allocations'!$B:$B,"gen")</f>
        <v>0.109547114419893</v>
      </c>
      <c r="AV27" s="15">
        <f>SUMIFS('Inter regional allocations'!$D:$D,'Inter regional allocations'!$A:$A,AV$2,'Inter regional allocations'!$C:$C,$E27,'Inter regional allocations'!$B:$B,"gen")</f>
        <v>9.66060124067184E-2</v>
      </c>
      <c r="AW27" s="15">
        <f>SUMIFS('Inter regional allocations'!$D:$D,'Inter regional allocations'!$A:$A,AW$2,'Inter regional allocations'!$C:$C,$E27,'Inter regional allocations'!$B:$B,"gen")</f>
        <v>0.11003187413814799</v>
      </c>
      <c r="AX27" s="15">
        <f>SUMIFS('Inter regional allocations'!$D:$D,'Inter regional allocations'!$A:$A,AX$2,'Inter regional allocations'!$C:$C,$E27,'Inter regional allocations'!$B:$B,"gen")</f>
        <v>1.6054007983744099E-2</v>
      </c>
      <c r="AY27" s="15">
        <f>SUMIFS('Inter regional allocations'!$D:$D,'Inter regional allocations'!$A:$A,AY$2,'Inter regional allocations'!$C:$C,$E27,'Inter regional allocations'!$B:$B,"gen")</f>
        <v>1.1243723193314599E-2</v>
      </c>
      <c r="AZ27" s="12">
        <f t="shared" ca="1" si="4"/>
        <v>1.0538867520610085E-5</v>
      </c>
      <c r="BA27" s="15">
        <f t="shared" ca="1" si="5"/>
        <v>0</v>
      </c>
      <c r="BB27" s="15">
        <f t="shared" ca="1" si="6"/>
        <v>2.0796337703001388E-6</v>
      </c>
      <c r="BC27" s="15">
        <f t="shared" ca="1" si="7"/>
        <v>9.4813254220402286E-4</v>
      </c>
      <c r="BD27" s="15">
        <f t="shared" ca="1" si="8"/>
        <v>1.8277178086470471E-7</v>
      </c>
      <c r="BE27" s="15">
        <f t="shared" ca="1" si="9"/>
        <v>9.6165180075410025E-8</v>
      </c>
      <c r="BF27" s="15">
        <f t="shared" ca="1" si="10"/>
        <v>7.3718305661734355E-5</v>
      </c>
      <c r="BG27" s="15">
        <f t="shared" ca="1" si="11"/>
        <v>1.8113935007831081E-2</v>
      </c>
      <c r="BH27" s="15">
        <f t="shared" ca="1" si="12"/>
        <v>6.6808633899494813E-4</v>
      </c>
      <c r="BI27" s="15">
        <f t="shared" ca="1" si="13"/>
        <v>0</v>
      </c>
      <c r="BJ27" s="15">
        <f t="shared" ca="1" si="14"/>
        <v>0</v>
      </c>
      <c r="BK27" s="15">
        <f t="shared" ca="1" si="15"/>
        <v>2.5599059252553191E-21</v>
      </c>
      <c r="BL27" s="15">
        <f t="shared" ca="1" si="16"/>
        <v>1.0310806317517253E-3</v>
      </c>
      <c r="BM27" s="15">
        <f t="shared" ca="1" si="17"/>
        <v>0</v>
      </c>
      <c r="BN27" s="15">
        <f t="shared" ca="1" si="18"/>
        <v>5.0686181083654196E-10</v>
      </c>
      <c r="BO27" s="15">
        <f t="shared" ca="1" si="19"/>
        <v>1.2950569642024071E-9</v>
      </c>
      <c r="BP27" s="15">
        <f t="shared" ca="1" si="20"/>
        <v>0</v>
      </c>
      <c r="BQ27" s="15">
        <f t="shared" ca="1" si="21"/>
        <v>0</v>
      </c>
      <c r="BR27" s="15">
        <f t="shared" ca="1" si="21"/>
        <v>0</v>
      </c>
      <c r="BS27" s="15">
        <f t="shared" ca="1" si="22"/>
        <v>1.5089357333472668E-8</v>
      </c>
      <c r="BT27" s="15">
        <f t="shared" ca="1" si="23"/>
        <v>1.2056179394271615E-7</v>
      </c>
      <c r="BU27" s="12">
        <f t="shared" ca="1" si="24"/>
        <v>0</v>
      </c>
      <c r="BV27" s="15">
        <f t="shared" ca="1" si="25"/>
        <v>0</v>
      </c>
      <c r="BW27" s="15">
        <f t="shared" ca="1" si="26"/>
        <v>0</v>
      </c>
      <c r="BX27" s="15">
        <f t="shared" ca="1" si="27"/>
        <v>0</v>
      </c>
      <c r="BY27" s="15">
        <f t="shared" ca="1" si="28"/>
        <v>0</v>
      </c>
      <c r="BZ27" s="15">
        <f t="shared" ca="1" si="29"/>
        <v>0</v>
      </c>
      <c r="CA27" s="15">
        <f t="shared" ca="1" si="30"/>
        <v>0</v>
      </c>
      <c r="CB27" s="15">
        <f t="shared" ca="1" si="31"/>
        <v>0</v>
      </c>
      <c r="CC27" s="15">
        <f t="shared" ca="1" si="32"/>
        <v>0</v>
      </c>
      <c r="CD27" s="15">
        <f t="shared" ca="1" si="33"/>
        <v>0</v>
      </c>
      <c r="CE27" s="15">
        <f t="shared" ca="1" si="34"/>
        <v>0</v>
      </c>
      <c r="CF27" s="15">
        <f t="shared" ca="1" si="35"/>
        <v>0</v>
      </c>
      <c r="CG27" s="15">
        <f t="shared" ca="1" si="36"/>
        <v>0</v>
      </c>
      <c r="CH27" s="15">
        <f t="shared" ca="1" si="37"/>
        <v>0</v>
      </c>
      <c r="CI27" s="15">
        <f t="shared" ca="1" si="38"/>
        <v>0</v>
      </c>
      <c r="CJ27" s="15">
        <f t="shared" ca="1" si="39"/>
        <v>0</v>
      </c>
      <c r="CK27" s="15">
        <f t="shared" ca="1" si="40"/>
        <v>0</v>
      </c>
      <c r="CL27" s="15">
        <f t="shared" ca="1" si="41"/>
        <v>0</v>
      </c>
      <c r="CM27" s="15">
        <f t="shared" ca="1" si="41"/>
        <v>0</v>
      </c>
      <c r="CN27" s="15">
        <f t="shared" ca="1" si="42"/>
        <v>0</v>
      </c>
      <c r="CO27" s="15">
        <f t="shared" ca="1" si="43"/>
        <v>0</v>
      </c>
    </row>
    <row r="28" spans="1:93" x14ac:dyDescent="0.35">
      <c r="A28" s="4" t="str">
        <f t="shared" si="44"/>
        <v>EASHASB</v>
      </c>
      <c r="B28" s="3" t="str">
        <f t="shared" si="1"/>
        <v>EASHASB</v>
      </c>
      <c r="C28" s="4" t="s">
        <v>66</v>
      </c>
      <c r="D28" s="4" t="s">
        <v>67</v>
      </c>
      <c r="E28" s="6" t="s">
        <v>30</v>
      </c>
      <c r="F28" s="9">
        <v>492716561.39999998</v>
      </c>
      <c r="G28" s="10">
        <v>1432.4</v>
      </c>
      <c r="H28" s="12">
        <f t="shared" ca="1" si="2"/>
        <v>0.21649697216453387</v>
      </c>
      <c r="I28" s="14">
        <f t="shared" ca="1" si="3"/>
        <v>0.99986039368979474</v>
      </c>
      <c r="J28" s="12">
        <f>SUMIFS('Inter regional allocations'!$D:$D,'Inter regional allocations'!$A:$A,J$2,'Inter regional allocations'!$C:$C,$E28,'Inter regional allocations'!$B:$B,"load")</f>
        <v>2.3805586408516899E-4</v>
      </c>
      <c r="K28" s="15">
        <f>SUMIFS('Inter regional allocations'!$D:$D,'Inter regional allocations'!$A:$A,K$2,'Inter regional allocations'!$C:$C,$E28,'Inter regional allocations'!$B:$B,"load")</f>
        <v>0</v>
      </c>
      <c r="L28" s="15">
        <f>SUMIFS('Inter regional allocations'!$D:$D,'Inter regional allocations'!$A:$A,L$2,'Inter regional allocations'!$C:$C,$E28,'Inter regional allocations'!$B:$B,"load")</f>
        <v>4.2638232203402001E-5</v>
      </c>
      <c r="M28" s="15">
        <f>SUMIFS('Inter regional allocations'!$D:$D,'Inter regional allocations'!$A:$A,M$2,'Inter regional allocations'!$C:$C,$E28,'Inter regional allocations'!$B:$B,"load")</f>
        <v>0.115646545796286</v>
      </c>
      <c r="N28" s="15">
        <f>SUMIFS('Inter regional allocations'!$D:$D,'Inter regional allocations'!$A:$A,N$2,'Inter regional allocations'!$C:$C,$E28,'Inter regional allocations'!$B:$B,"load")</f>
        <v>2.63680663576648E-6</v>
      </c>
      <c r="O28" s="15">
        <f>SUMIFS('Inter regional allocations'!$D:$D,'Inter regional allocations'!$A:$A,O$2,'Inter regional allocations'!$C:$C,$E28,'Inter regional allocations'!$B:$B,"load")</f>
        <v>1.58174974231133E-6</v>
      </c>
      <c r="P28" s="15">
        <f>SUMIFS('Inter regional allocations'!$D:$D,'Inter regional allocations'!$A:$A,P$2,'Inter regional allocations'!$C:$C,$E28,'Inter regional allocations'!$B:$B,"load")</f>
        <v>1.82135804982806E-3</v>
      </c>
      <c r="Q28" s="15">
        <f>SUMIFS('Inter regional allocations'!$D:$D,'Inter regional allocations'!$A:$A,Q$2,'Inter regional allocations'!$C:$C,$E28,'Inter regional allocations'!$B:$B,"load")</f>
        <v>2.6416249819135498E-2</v>
      </c>
      <c r="R28" s="15">
        <f>SUMIFS('Inter regional allocations'!$D:$D,'Inter regional allocations'!$A:$A,R$2,'Inter regional allocations'!$C:$C,$E28,'Inter regional allocations'!$B:$B,"load")</f>
        <v>2.20588166725805E-2</v>
      </c>
      <c r="S28" s="15">
        <f>SUMIFS('Inter regional allocations'!$D:$D,'Inter regional allocations'!$A:$A,S$2,'Inter regional allocations'!$C:$C,$E28,'Inter regional allocations'!$B:$B,"load")</f>
        <v>0</v>
      </c>
      <c r="T28" s="15">
        <f>SUMIFS('Inter regional allocations'!$D:$D,'Inter regional allocations'!$A:$A,T$2,'Inter regional allocations'!$C:$C,$E28,'Inter regional allocations'!$B:$B,"load")</f>
        <v>0</v>
      </c>
      <c r="U28" s="15">
        <f>SUMIFS('Inter regional allocations'!$D:$D,'Inter regional allocations'!$A:$A,U$2,'Inter regional allocations'!$C:$C,$E28,'Inter regional allocations'!$B:$B,"load")</f>
        <v>9.9009959047158597E-5</v>
      </c>
      <c r="V28" s="15">
        <f>SUMIFS('Inter regional allocations'!$D:$D,'Inter regional allocations'!$A:$A,V$2,'Inter regional allocations'!$C:$C,$E28,'Inter regional allocations'!$B:$B,"load")</f>
        <v>1.92371900828927E-3</v>
      </c>
      <c r="W28" s="15">
        <f>SUMIFS('Inter regional allocations'!$D:$D,'Inter regional allocations'!$A:$A,W$2,'Inter regional allocations'!$C:$C,$E28,'Inter regional allocations'!$B:$B,"load")</f>
        <v>0</v>
      </c>
      <c r="X28" s="15">
        <f>SUMIFS('Inter regional allocations'!$D:$D,'Inter regional allocations'!$A:$A,X$2,'Inter regional allocations'!$C:$C,$E28,'Inter regional allocations'!$B:$B,"load")</f>
        <v>1.0212172692910699E-8</v>
      </c>
      <c r="Y28" s="15">
        <f>SUMIFS('Inter regional allocations'!$D:$D,'Inter regional allocations'!$A:$A,Y$2,'Inter regional allocations'!$C:$C,$E28,'Inter regional allocations'!$B:$B,"load")</f>
        <v>2.5926449901335701E-8</v>
      </c>
      <c r="Z28" s="15">
        <f>SUMIFS('Inter regional allocations'!$D:$D,'Inter regional allocations'!$A:$A,Z$2,'Inter regional allocations'!$C:$C,$E28,'Inter regional allocations'!$B:$B,"load")</f>
        <v>0.193262521062326</v>
      </c>
      <c r="AA28" s="15">
        <f>SUMIFS('Inter regional allocations'!$D:$D,'Inter regional allocations'!$A:$A,AA$2,'Inter regional allocations'!$C:$C,$E28,'Inter regional allocations'!$B:$B,"load")</f>
        <v>2.8991104200193598E-6</v>
      </c>
      <c r="AB28" s="15">
        <f>SUMIFS('Inter regional allocations'!$D:$D,'Inter regional allocations'!$A:$A,AB$2,'Inter regional allocations'!$C:$C,$E28,'Inter regional allocations'!$B:$B,"load")</f>
        <v>0</v>
      </c>
      <c r="AC28" s="15">
        <f>SUMIFS('Inter regional allocations'!$D:$D,'Inter regional allocations'!$A:$A,AC$2,'Inter regional allocations'!$C:$C,$E28,'Inter regional allocations'!$B:$B,"load")</f>
        <v>4.10568781892082E-7</v>
      </c>
      <c r="AD28" s="15">
        <f>SUMIFS('Inter regional allocations'!$D:$D,'Inter regional allocations'!$A:$A,AD$2,'Inter regional allocations'!$C:$C,$E28,'Inter regional allocations'!$B:$B,"load")</f>
        <v>2.06538764546675E-6</v>
      </c>
      <c r="AE28" s="12">
        <f>SUMIFS('Inter regional allocations'!$D:$D,'Inter regional allocations'!$A:$A,AE$2,'Inter regional allocations'!$C:$C,$E28,'Inter regional allocations'!$B:$B,"gen")</f>
        <v>0</v>
      </c>
      <c r="AF28" s="15">
        <f>SUMIFS('Inter regional allocations'!$D:$D,'Inter regional allocations'!$A:$A,AF$2,'Inter regional allocations'!$C:$C,$E28,'Inter regional allocations'!$B:$B,"gen")</f>
        <v>0</v>
      </c>
      <c r="AG28" s="15">
        <f>SUMIFS('Inter regional allocations'!$D:$D,'Inter regional allocations'!$A:$A,AG$2,'Inter regional allocations'!$C:$C,$E28,'Inter regional allocations'!$B:$B,"gen")</f>
        <v>0</v>
      </c>
      <c r="AH28" s="15">
        <f>SUMIFS('Inter regional allocations'!$D:$D,'Inter regional allocations'!$A:$A,AH$2,'Inter regional allocations'!$C:$C,$E28,'Inter regional allocations'!$B:$B,"gen")</f>
        <v>0</v>
      </c>
      <c r="AI28" s="15">
        <f>SUMIFS('Inter regional allocations'!$D:$D,'Inter regional allocations'!$A:$A,AI$2,'Inter regional allocations'!$C:$C,$E28,'Inter regional allocations'!$B:$B,"gen")</f>
        <v>0</v>
      </c>
      <c r="AJ28" s="15">
        <f>SUMIFS('Inter regional allocations'!$D:$D,'Inter regional allocations'!$A:$A,AJ$2,'Inter regional allocations'!$C:$C,$E28,'Inter regional allocations'!$B:$B,"gen")</f>
        <v>0</v>
      </c>
      <c r="AK28" s="15">
        <f>SUMIFS('Inter regional allocations'!$D:$D,'Inter regional allocations'!$A:$A,AK$2,'Inter regional allocations'!$C:$C,$E28,'Inter regional allocations'!$B:$B,"gen")</f>
        <v>0</v>
      </c>
      <c r="AL28" s="15">
        <f>SUMIFS('Inter regional allocations'!$D:$D,'Inter regional allocations'!$A:$A,AL$2,'Inter regional allocations'!$C:$C,$E28,'Inter regional allocations'!$B:$B,"gen")</f>
        <v>0</v>
      </c>
      <c r="AM28" s="15">
        <f>SUMIFS('Inter regional allocations'!$D:$D,'Inter regional allocations'!$A:$A,AM$2,'Inter regional allocations'!$C:$C,$E28,'Inter regional allocations'!$B:$B,"gen")</f>
        <v>0</v>
      </c>
      <c r="AN28" s="15">
        <f>SUMIFS('Inter regional allocations'!$D:$D,'Inter regional allocations'!$A:$A,AN$2,'Inter regional allocations'!$C:$C,$E28,'Inter regional allocations'!$B:$B,"gen")</f>
        <v>0</v>
      </c>
      <c r="AO28" s="15">
        <f>SUMIFS('Inter regional allocations'!$D:$D,'Inter regional allocations'!$A:$A,AO$2,'Inter regional allocations'!$C:$C,$E28,'Inter regional allocations'!$B:$B,"gen")</f>
        <v>0</v>
      </c>
      <c r="AP28" s="15">
        <f>SUMIFS('Inter regional allocations'!$D:$D,'Inter regional allocations'!$A:$A,AP$2,'Inter regional allocations'!$C:$C,$E28,'Inter regional allocations'!$B:$B,"gen")</f>
        <v>3.87706475952901E-5</v>
      </c>
      <c r="AQ28" s="15">
        <f>SUMIFS('Inter regional allocations'!$D:$D,'Inter regional allocations'!$A:$A,AQ$2,'Inter regional allocations'!$C:$C,$E28,'Inter regional allocations'!$B:$B,"gen")</f>
        <v>0</v>
      </c>
      <c r="AR28" s="15">
        <f>SUMIFS('Inter regional allocations'!$D:$D,'Inter regional allocations'!$A:$A,AR$2,'Inter regional allocations'!$C:$C,$E28,'Inter regional allocations'!$B:$B,"gen")</f>
        <v>4.0079891398539801E-5</v>
      </c>
      <c r="AS28" s="15">
        <f>SUMIFS('Inter regional allocations'!$D:$D,'Inter regional allocations'!$A:$A,AS$2,'Inter regional allocations'!$C:$C,$E28,'Inter regional allocations'!$B:$B,"gen")</f>
        <v>0</v>
      </c>
      <c r="AT28" s="15">
        <f>SUMIFS('Inter regional allocations'!$D:$D,'Inter regional allocations'!$A:$A,AT$2,'Inter regional allocations'!$C:$C,$E28,'Inter regional allocations'!$B:$B,"gen")</f>
        <v>0</v>
      </c>
      <c r="AU28" s="15">
        <f>SUMIFS('Inter regional allocations'!$D:$D,'Inter regional allocations'!$A:$A,AU$2,'Inter regional allocations'!$C:$C,$E28,'Inter regional allocations'!$B:$B,"gen")</f>
        <v>6.0507570478039897E-5</v>
      </c>
      <c r="AV28" s="15">
        <f>SUMIFS('Inter regional allocations'!$D:$D,'Inter regional allocations'!$A:$A,AV$2,'Inter regional allocations'!$C:$C,$E28,'Inter regional allocations'!$B:$B,"gen")</f>
        <v>5.1524379167420799E-5</v>
      </c>
      <c r="AW28" s="15">
        <f>SUMIFS('Inter regional allocations'!$D:$D,'Inter regional allocations'!$A:$A,AW$2,'Inter regional allocations'!$C:$C,$E28,'Inter regional allocations'!$B:$B,"gen")</f>
        <v>5.3478411728453502E-8</v>
      </c>
      <c r="AX28" s="15">
        <f>SUMIFS('Inter regional allocations'!$D:$D,'Inter regional allocations'!$A:$A,AX$2,'Inter regional allocations'!$C:$C,$E28,'Inter regional allocations'!$B:$B,"gen")</f>
        <v>0</v>
      </c>
      <c r="AY28" s="15">
        <f>SUMIFS('Inter regional allocations'!$D:$D,'Inter regional allocations'!$A:$A,AY$2,'Inter regional allocations'!$C:$C,$E28,'Inter regional allocations'!$B:$B,"gen")</f>
        <v>0</v>
      </c>
      <c r="AZ28" s="12">
        <f t="shared" ca="1" si="4"/>
        <v>5.1538373780450886E-5</v>
      </c>
      <c r="BA28" s="15">
        <f t="shared" ca="1" si="5"/>
        <v>0</v>
      </c>
      <c r="BB28" s="15">
        <f t="shared" ca="1" si="6"/>
        <v>9.2310481704848555E-6</v>
      </c>
      <c r="BC28" s="15">
        <f t="shared" ca="1" si="7"/>
        <v>2.5037127006183022E-2</v>
      </c>
      <c r="BD28" s="15">
        <f t="shared" ca="1" si="8"/>
        <v>5.7086065282679384E-7</v>
      </c>
      <c r="BE28" s="15">
        <f t="shared" ca="1" si="9"/>
        <v>3.4244402993243461E-7</v>
      </c>
      <c r="BF28" s="15">
        <f t="shared" ca="1" si="10"/>
        <v>3.9431850301527521E-4</v>
      </c>
      <c r="BG28" s="15">
        <f t="shared" ca="1" si="11"/>
        <v>5.7190381017847508E-3</v>
      </c>
      <c r="BH28" s="15">
        <f t="shared" ca="1" si="12"/>
        <v>4.7756670191462158E-3</v>
      </c>
      <c r="BI28" s="15">
        <f t="shared" ca="1" si="13"/>
        <v>0</v>
      </c>
      <c r="BJ28" s="15">
        <f t="shared" ca="1" si="14"/>
        <v>0</v>
      </c>
      <c r="BK28" s="15">
        <f t="shared" ca="1" si="15"/>
        <v>2.1435356347844333E-5</v>
      </c>
      <c r="BL28" s="15">
        <f t="shared" ca="1" si="16"/>
        <v>4.164793405899868E-4</v>
      </c>
      <c r="BM28" s="15">
        <f t="shared" ca="1" si="17"/>
        <v>0</v>
      </c>
      <c r="BN28" s="15">
        <f t="shared" ca="1" si="18"/>
        <v>2.2109044672365006E-9</v>
      </c>
      <c r="BO28" s="15">
        <f t="shared" ca="1" si="19"/>
        <v>5.6129979026146572E-9</v>
      </c>
      <c r="BP28" s="15">
        <f t="shared" ca="1" si="20"/>
        <v>4.1840750642878032E-2</v>
      </c>
      <c r="BQ28" s="15">
        <f t="shared" ca="1" si="21"/>
        <v>6.2764862790484139E-7</v>
      </c>
      <c r="BR28" s="15">
        <f t="shared" ca="1" si="21"/>
        <v>0</v>
      </c>
      <c r="BS28" s="15">
        <f t="shared" ca="1" si="22"/>
        <v>8.8886898144916651E-8</v>
      </c>
      <c r="BT28" s="15">
        <f t="shared" ca="1" si="23"/>
        <v>4.4715017158958714E-7</v>
      </c>
      <c r="BU28" s="12">
        <f t="shared" ca="1" si="24"/>
        <v>0</v>
      </c>
      <c r="BV28" s="15">
        <f t="shared" ca="1" si="25"/>
        <v>0</v>
      </c>
      <c r="BW28" s="15">
        <f t="shared" ca="1" si="26"/>
        <v>0</v>
      </c>
      <c r="BX28" s="15">
        <f t="shared" ca="1" si="27"/>
        <v>0</v>
      </c>
      <c r="BY28" s="15">
        <f t="shared" ca="1" si="28"/>
        <v>0</v>
      </c>
      <c r="BZ28" s="15">
        <f t="shared" ca="1" si="29"/>
        <v>0</v>
      </c>
      <c r="CA28" s="15">
        <f t="shared" ca="1" si="30"/>
        <v>0</v>
      </c>
      <c r="CB28" s="15">
        <f t="shared" ca="1" si="31"/>
        <v>0</v>
      </c>
      <c r="CC28" s="15">
        <f t="shared" ca="1" si="32"/>
        <v>0</v>
      </c>
      <c r="CD28" s="15">
        <f t="shared" ca="1" si="33"/>
        <v>0</v>
      </c>
      <c r="CE28" s="15">
        <f t="shared" ca="1" si="34"/>
        <v>0</v>
      </c>
      <c r="CF28" s="15">
        <f t="shared" ca="1" si="35"/>
        <v>3.8765234968235053E-5</v>
      </c>
      <c r="CG28" s="15">
        <f t="shared" ca="1" si="36"/>
        <v>0</v>
      </c>
      <c r="CH28" s="15">
        <f t="shared" ca="1" si="37"/>
        <v>4.0074295992788225E-5</v>
      </c>
      <c r="CI28" s="15">
        <f t="shared" ca="1" si="38"/>
        <v>0</v>
      </c>
      <c r="CJ28" s="15">
        <f t="shared" ca="1" si="39"/>
        <v>0</v>
      </c>
      <c r="CK28" s="15">
        <f t="shared" ca="1" si="40"/>
        <v>6.0499123239385973E-5</v>
      </c>
      <c r="CL28" s="15">
        <f t="shared" ca="1" si="41"/>
        <v>5.1517186038959616E-5</v>
      </c>
      <c r="CM28" s="15">
        <f t="shared" ca="1" si="41"/>
        <v>5.3470945804716454E-8</v>
      </c>
      <c r="CN28" s="15">
        <f t="shared" ca="1" si="42"/>
        <v>0</v>
      </c>
      <c r="CO28" s="15">
        <f t="shared" ca="1" si="43"/>
        <v>0</v>
      </c>
    </row>
    <row r="29" spans="1:93" x14ac:dyDescent="0.35">
      <c r="A29" s="4" t="str">
        <f t="shared" si="44"/>
        <v>EASTTUI</v>
      </c>
      <c r="B29" s="3" t="str">
        <f t="shared" si="1"/>
        <v>EASTTUI</v>
      </c>
      <c r="C29" s="4" t="s">
        <v>68</v>
      </c>
      <c r="D29" s="4" t="s">
        <v>69</v>
      </c>
      <c r="E29" s="6" t="s">
        <v>19</v>
      </c>
      <c r="F29" s="9">
        <v>292013728.19999999</v>
      </c>
      <c r="G29" s="10">
        <v>0</v>
      </c>
      <c r="H29" s="12">
        <f t="shared" ca="1" si="2"/>
        <v>0.34508158755849255</v>
      </c>
      <c r="I29" s="14">
        <f t="shared" ca="1" si="3"/>
        <v>0</v>
      </c>
      <c r="J29" s="12">
        <f>SUMIFS('Inter regional allocations'!$D:$D,'Inter regional allocations'!$A:$A,J$2,'Inter regional allocations'!$C:$C,$E29,'Inter regional allocations'!$B:$B,"load")</f>
        <v>5.6338321972992998E-4</v>
      </c>
      <c r="K29" s="15">
        <f>SUMIFS('Inter regional allocations'!$D:$D,'Inter regional allocations'!$A:$A,K$2,'Inter regional allocations'!$C:$C,$E29,'Inter regional allocations'!$B:$B,"load")</f>
        <v>0</v>
      </c>
      <c r="L29" s="15">
        <f>SUMIFS('Inter regional allocations'!$D:$D,'Inter regional allocations'!$A:$A,L$2,'Inter regional allocations'!$C:$C,$E29,'Inter regional allocations'!$B:$B,"load")</f>
        <v>4.7839455196794599E-5</v>
      </c>
      <c r="M29" s="15">
        <f>SUMIFS('Inter regional allocations'!$D:$D,'Inter regional allocations'!$A:$A,M$2,'Inter regional allocations'!$C:$C,$E29,'Inter regional allocations'!$B:$B,"load")</f>
        <v>3.0319429199560698E-3</v>
      </c>
      <c r="N29" s="15">
        <f>SUMIFS('Inter regional allocations'!$D:$D,'Inter regional allocations'!$A:$A,N$2,'Inter regional allocations'!$C:$C,$E29,'Inter regional allocations'!$B:$B,"load")</f>
        <v>0.14342909195120901</v>
      </c>
      <c r="O29" s="15">
        <f>SUMIFS('Inter regional allocations'!$D:$D,'Inter regional allocations'!$A:$A,O$2,'Inter regional allocations'!$C:$C,$E29,'Inter regional allocations'!$B:$B,"load")</f>
        <v>0.48214746869234898</v>
      </c>
      <c r="P29" s="15">
        <f>SUMIFS('Inter regional allocations'!$D:$D,'Inter regional allocations'!$A:$A,P$2,'Inter regional allocations'!$C:$C,$E29,'Inter regional allocations'!$B:$B,"load")</f>
        <v>1.1272352304191701E-2</v>
      </c>
      <c r="Q29" s="15">
        <f>SUMIFS('Inter regional allocations'!$D:$D,'Inter regional allocations'!$A:$A,Q$2,'Inter regional allocations'!$C:$C,$E29,'Inter regional allocations'!$B:$B,"load")</f>
        <v>9.3946597630271999E-4</v>
      </c>
      <c r="R29" s="15">
        <f>SUMIFS('Inter regional allocations'!$D:$D,'Inter regional allocations'!$A:$A,R$2,'Inter regional allocations'!$C:$C,$E29,'Inter regional allocations'!$B:$B,"load")</f>
        <v>9.9068826089594702E-3</v>
      </c>
      <c r="S29" s="15">
        <f>SUMIFS('Inter regional allocations'!$D:$D,'Inter regional allocations'!$A:$A,S$2,'Inter regional allocations'!$C:$C,$E29,'Inter regional allocations'!$B:$B,"load")</f>
        <v>8.1340916771850203E-13</v>
      </c>
      <c r="T29" s="15">
        <f>SUMIFS('Inter regional allocations'!$D:$D,'Inter regional allocations'!$A:$A,T$2,'Inter regional allocations'!$C:$C,$E29,'Inter regional allocations'!$B:$B,"load")</f>
        <v>1.13315921929733E-12</v>
      </c>
      <c r="U29" s="15">
        <f>SUMIFS('Inter regional allocations'!$D:$D,'Inter regional allocations'!$A:$A,U$2,'Inter regional allocations'!$C:$C,$E29,'Inter regional allocations'!$B:$B,"load")</f>
        <v>0</v>
      </c>
      <c r="V29" s="15">
        <f>SUMIFS('Inter regional allocations'!$D:$D,'Inter regional allocations'!$A:$A,V$2,'Inter regional allocations'!$C:$C,$E29,'Inter regional allocations'!$B:$B,"load")</f>
        <v>7.4522796965276598E-5</v>
      </c>
      <c r="W29" s="15">
        <f>SUMIFS('Inter regional allocations'!$D:$D,'Inter regional allocations'!$A:$A,W$2,'Inter regional allocations'!$C:$C,$E29,'Inter regional allocations'!$B:$B,"load")</f>
        <v>0</v>
      </c>
      <c r="X29" s="15">
        <f>SUMIFS('Inter regional allocations'!$D:$D,'Inter regional allocations'!$A:$A,X$2,'Inter regional allocations'!$C:$C,$E29,'Inter regional allocations'!$B:$B,"load")</f>
        <v>2.8091256689169698E-8</v>
      </c>
      <c r="Y29" s="15">
        <f>SUMIFS('Inter regional allocations'!$D:$D,'Inter regional allocations'!$A:$A,Y$2,'Inter regional allocations'!$C:$C,$E29,'Inter regional allocations'!$B:$B,"load")</f>
        <v>6.8247488955509901E-8</v>
      </c>
      <c r="Z29" s="15">
        <f>SUMIFS('Inter regional allocations'!$D:$D,'Inter regional allocations'!$A:$A,Z$2,'Inter regional allocations'!$C:$C,$E29,'Inter regional allocations'!$B:$B,"load")</f>
        <v>3.8743687623700399E-22</v>
      </c>
      <c r="AA29" s="15">
        <f>SUMIFS('Inter regional allocations'!$D:$D,'Inter regional allocations'!$A:$A,AA$2,'Inter regional allocations'!$C:$C,$E29,'Inter regional allocations'!$B:$B,"load")</f>
        <v>1.3465201681807299E-23</v>
      </c>
      <c r="AB29" s="15">
        <f>SUMIFS('Inter regional allocations'!$D:$D,'Inter regional allocations'!$A:$A,AB$2,'Inter regional allocations'!$C:$C,$E29,'Inter regional allocations'!$B:$B,"load")</f>
        <v>0</v>
      </c>
      <c r="AC29" s="15">
        <f>SUMIFS('Inter regional allocations'!$D:$D,'Inter regional allocations'!$A:$A,AC$2,'Inter regional allocations'!$C:$C,$E29,'Inter regional allocations'!$B:$B,"load")</f>
        <v>3.7164414963877298E-7</v>
      </c>
      <c r="AD29" s="15">
        <f>SUMIFS('Inter regional allocations'!$D:$D,'Inter regional allocations'!$A:$A,AD$2,'Inter regional allocations'!$C:$C,$E29,'Inter regional allocations'!$B:$B,"load")</f>
        <v>1.06757934310965E-6</v>
      </c>
      <c r="AE29" s="12">
        <f>SUMIFS('Inter regional allocations'!$D:$D,'Inter regional allocations'!$A:$A,AE$2,'Inter regional allocations'!$C:$C,$E29,'Inter regional allocations'!$B:$B,"gen")</f>
        <v>4.87366816492396E-8</v>
      </c>
      <c r="AF29" s="15">
        <f>SUMIFS('Inter regional allocations'!$D:$D,'Inter regional allocations'!$A:$A,AF$2,'Inter regional allocations'!$C:$C,$E29,'Inter regional allocations'!$B:$B,"gen")</f>
        <v>7.6039256320713796E-7</v>
      </c>
      <c r="AG29" s="15">
        <f>SUMIFS('Inter regional allocations'!$D:$D,'Inter regional allocations'!$A:$A,AG$2,'Inter regional allocations'!$C:$C,$E29,'Inter regional allocations'!$B:$B,"gen")</f>
        <v>1.6963316864845199E-6</v>
      </c>
      <c r="AH29" s="15">
        <f>SUMIFS('Inter regional allocations'!$D:$D,'Inter regional allocations'!$A:$A,AH$2,'Inter regional allocations'!$C:$C,$E29,'Inter regional allocations'!$B:$B,"gen")</f>
        <v>7.6395573343383095E-7</v>
      </c>
      <c r="AI29" s="15">
        <f>SUMIFS('Inter regional allocations'!$D:$D,'Inter regional allocations'!$A:$A,AI$2,'Inter regional allocations'!$C:$C,$E29,'Inter regional allocations'!$B:$B,"gen")</f>
        <v>1.6631543123875499E-2</v>
      </c>
      <c r="AJ29" s="15">
        <f>SUMIFS('Inter regional allocations'!$D:$D,'Inter regional allocations'!$A:$A,AJ$2,'Inter regional allocations'!$C:$C,$E29,'Inter regional allocations'!$B:$B,"gen")</f>
        <v>0.25338713514095001</v>
      </c>
      <c r="AK29" s="15">
        <f>SUMIFS('Inter regional allocations'!$D:$D,'Inter regional allocations'!$A:$A,AK$2,'Inter regional allocations'!$C:$C,$E29,'Inter regional allocations'!$B:$B,"gen")</f>
        <v>3.2551857277246801E-6</v>
      </c>
      <c r="AL29" s="15">
        <f>SUMIFS('Inter regional allocations'!$D:$D,'Inter regional allocations'!$A:$A,AL$2,'Inter regional allocations'!$C:$C,$E29,'Inter regional allocations'!$B:$B,"gen")</f>
        <v>3.43381261680222E-7</v>
      </c>
      <c r="AM29" s="15">
        <f>SUMIFS('Inter regional allocations'!$D:$D,'Inter regional allocations'!$A:$A,AM$2,'Inter regional allocations'!$C:$C,$E29,'Inter regional allocations'!$B:$B,"gen")</f>
        <v>2.57500602526792E-6</v>
      </c>
      <c r="AN29" s="15">
        <f>SUMIFS('Inter regional allocations'!$D:$D,'Inter regional allocations'!$A:$A,AN$2,'Inter regional allocations'!$C:$C,$E29,'Inter regional allocations'!$B:$B,"gen")</f>
        <v>3.2213192102028301E-6</v>
      </c>
      <c r="AO29" s="15">
        <f>SUMIFS('Inter regional allocations'!$D:$D,'Inter regional allocations'!$A:$A,AO$2,'Inter regional allocations'!$C:$C,$E29,'Inter regional allocations'!$B:$B,"gen")</f>
        <v>3.21854174940063E-6</v>
      </c>
      <c r="AP29" s="15">
        <f>SUMIFS('Inter regional allocations'!$D:$D,'Inter regional allocations'!$A:$A,AP$2,'Inter regional allocations'!$C:$C,$E29,'Inter regional allocations'!$B:$B,"gen")</f>
        <v>6.4187100144946903E-7</v>
      </c>
      <c r="AQ29" s="15">
        <f>SUMIFS('Inter regional allocations'!$D:$D,'Inter regional allocations'!$A:$A,AQ$2,'Inter regional allocations'!$C:$C,$E29,'Inter regional allocations'!$B:$B,"gen")</f>
        <v>1.41568159313616E-7</v>
      </c>
      <c r="AR29" s="15">
        <f>SUMIFS('Inter regional allocations'!$D:$D,'Inter regional allocations'!$A:$A,AR$2,'Inter regional allocations'!$C:$C,$E29,'Inter regional allocations'!$B:$B,"gen")</f>
        <v>6.6341444575605098E-7</v>
      </c>
      <c r="AS29" s="15">
        <f>SUMIFS('Inter regional allocations'!$D:$D,'Inter regional allocations'!$A:$A,AS$2,'Inter regional allocations'!$C:$C,$E29,'Inter regional allocations'!$B:$B,"gen")</f>
        <v>3.2231189750048599E-6</v>
      </c>
      <c r="AT29" s="15">
        <f>SUMIFS('Inter regional allocations'!$D:$D,'Inter regional allocations'!$A:$A,AT$2,'Inter regional allocations'!$C:$C,$E29,'Inter regional allocations'!$B:$B,"gen")</f>
        <v>3.22847270387172E-6</v>
      </c>
      <c r="AU29" s="15">
        <f>SUMIFS('Inter regional allocations'!$D:$D,'Inter regional allocations'!$A:$A,AU$2,'Inter regional allocations'!$C:$C,$E29,'Inter regional allocations'!$B:$B,"gen")</f>
        <v>7.6301155435355296E-7</v>
      </c>
      <c r="AV29" s="15">
        <f>SUMIFS('Inter regional allocations'!$D:$D,'Inter regional allocations'!$A:$A,AV$2,'Inter regional allocations'!$C:$C,$E29,'Inter regional allocations'!$B:$B,"gen")</f>
        <v>7.2808145675534897E-7</v>
      </c>
      <c r="AW29" s="15">
        <f>SUMIFS('Inter regional allocations'!$D:$D,'Inter regional allocations'!$A:$A,AW$2,'Inter regional allocations'!$C:$C,$E29,'Inter regional allocations'!$B:$B,"gen")</f>
        <v>7.6802676384683198E-7</v>
      </c>
      <c r="AX29" s="15">
        <f>SUMIFS('Inter regional allocations'!$D:$D,'Inter regional allocations'!$A:$A,AX$2,'Inter regional allocations'!$C:$C,$E29,'Inter regional allocations'!$B:$B,"gen")</f>
        <v>1.9818351281786399E-6</v>
      </c>
      <c r="AY29" s="15">
        <f>SUMIFS('Inter regional allocations'!$D:$D,'Inter regional allocations'!$A:$A,AY$2,'Inter regional allocations'!$C:$C,$E29,'Inter regional allocations'!$B:$B,"gen")</f>
        <v>1.51830410556176E-6</v>
      </c>
      <c r="AZ29" s="12">
        <f t="shared" ca="1" si="4"/>
        <v>1.9441317586821929E-4</v>
      </c>
      <c r="BA29" s="15">
        <f t="shared" ca="1" si="5"/>
        <v>0</v>
      </c>
      <c r="BB29" s="15">
        <f t="shared" ca="1" si="6"/>
        <v>1.6508515147243258E-5</v>
      </c>
      <c r="BC29" s="15">
        <f t="shared" ca="1" si="7"/>
        <v>1.0462676762051722E-3</v>
      </c>
      <c r="BD29" s="15">
        <f t="shared" ca="1" si="8"/>
        <v>4.9494738752596211E-2</v>
      </c>
      <c r="BE29" s="15">
        <f t="shared" ca="1" si="9"/>
        <v>0.16638021393366437</v>
      </c>
      <c r="BF29" s="15">
        <f t="shared" ca="1" si="10"/>
        <v>3.8898812286491035E-3</v>
      </c>
      <c r="BG29" s="15">
        <f t="shared" ca="1" si="11"/>
        <v>3.2419241055973178E-4</v>
      </c>
      <c r="BH29" s="15">
        <f t="shared" ca="1" si="12"/>
        <v>3.4186827784553546E-3</v>
      </c>
      <c r="BI29" s="15">
        <f t="shared" ca="1" si="13"/>
        <v>2.8069252693093281E-13</v>
      </c>
      <c r="BJ29" s="15">
        <f t="shared" ca="1" si="14"/>
        <v>3.9103238235166464E-13</v>
      </c>
      <c r="BK29" s="15">
        <f t="shared" ca="1" si="15"/>
        <v>0</v>
      </c>
      <c r="BL29" s="15">
        <f t="shared" ca="1" si="16"/>
        <v>2.571644508607686E-5</v>
      </c>
      <c r="BM29" s="15">
        <f t="shared" ca="1" si="17"/>
        <v>0</v>
      </c>
      <c r="BN29" s="15">
        <f t="shared" ca="1" si="18"/>
        <v>9.6937754548118033E-9</v>
      </c>
      <c r="BO29" s="15">
        <f t="shared" ca="1" si="19"/>
        <v>2.3550951835648045E-8</v>
      </c>
      <c r="BP29" s="15">
        <f t="shared" ca="1" si="20"/>
        <v>1.3369733233056853E-22</v>
      </c>
      <c r="BQ29" s="15">
        <f t="shared" ca="1" si="21"/>
        <v>4.6465931731533463E-24</v>
      </c>
      <c r="BR29" s="15">
        <f t="shared" ca="1" si="21"/>
        <v>0</v>
      </c>
      <c r="BS29" s="15">
        <f t="shared" ca="1" si="22"/>
        <v>1.2824755316417374E-7</v>
      </c>
      <c r="BT29" s="15">
        <f t="shared" ca="1" si="23"/>
        <v>3.6840197456493064E-7</v>
      </c>
      <c r="BU29" s="12">
        <f t="shared" ca="1" si="24"/>
        <v>0</v>
      </c>
      <c r="BV29" s="15">
        <f t="shared" ca="1" si="25"/>
        <v>0</v>
      </c>
      <c r="BW29" s="15">
        <f t="shared" ca="1" si="26"/>
        <v>0</v>
      </c>
      <c r="BX29" s="15">
        <f t="shared" ca="1" si="27"/>
        <v>0</v>
      </c>
      <c r="BY29" s="15">
        <f t="shared" ca="1" si="28"/>
        <v>0</v>
      </c>
      <c r="BZ29" s="15">
        <f t="shared" ca="1" si="29"/>
        <v>0</v>
      </c>
      <c r="CA29" s="15">
        <f t="shared" ca="1" si="30"/>
        <v>0</v>
      </c>
      <c r="CB29" s="15">
        <f t="shared" ca="1" si="31"/>
        <v>0</v>
      </c>
      <c r="CC29" s="15">
        <f t="shared" ca="1" si="32"/>
        <v>0</v>
      </c>
      <c r="CD29" s="15">
        <f t="shared" ca="1" si="33"/>
        <v>0</v>
      </c>
      <c r="CE29" s="15">
        <f t="shared" ca="1" si="34"/>
        <v>0</v>
      </c>
      <c r="CF29" s="15">
        <f t="shared" ca="1" si="35"/>
        <v>0</v>
      </c>
      <c r="CG29" s="15">
        <f t="shared" ca="1" si="36"/>
        <v>0</v>
      </c>
      <c r="CH29" s="15">
        <f t="shared" ca="1" si="37"/>
        <v>0</v>
      </c>
      <c r="CI29" s="15">
        <f t="shared" ca="1" si="38"/>
        <v>0</v>
      </c>
      <c r="CJ29" s="15">
        <f t="shared" ca="1" si="39"/>
        <v>0</v>
      </c>
      <c r="CK29" s="15">
        <f t="shared" ca="1" si="40"/>
        <v>0</v>
      </c>
      <c r="CL29" s="15">
        <f t="shared" ca="1" si="41"/>
        <v>0</v>
      </c>
      <c r="CM29" s="15">
        <f t="shared" ca="1" si="41"/>
        <v>0</v>
      </c>
      <c r="CN29" s="15">
        <f t="shared" ca="1" si="42"/>
        <v>0</v>
      </c>
      <c r="CO29" s="15">
        <f t="shared" ca="1" si="43"/>
        <v>0</v>
      </c>
    </row>
    <row r="30" spans="1:93" x14ac:dyDescent="0.35">
      <c r="A30" s="4" t="str">
        <f t="shared" si="44"/>
        <v>GENEHLY</v>
      </c>
      <c r="B30" s="3" t="str">
        <f t="shared" si="1"/>
        <v>GENEHLY</v>
      </c>
      <c r="C30" s="4" t="s">
        <v>70</v>
      </c>
      <c r="D30" s="4" t="s">
        <v>71</v>
      </c>
      <c r="E30" s="6" t="s">
        <v>20</v>
      </c>
      <c r="F30" s="9">
        <v>32544.6</v>
      </c>
      <c r="G30" s="10">
        <v>4000336899.8000002</v>
      </c>
      <c r="H30" s="12">
        <f t="shared" ca="1" si="2"/>
        <v>1.1812658873507915E-5</v>
      </c>
      <c r="I30" s="14">
        <f t="shared" ca="1" si="3"/>
        <v>0.24200061208974522</v>
      </c>
      <c r="J30" s="12">
        <f>SUMIFS('Inter regional allocations'!$D:$D,'Inter regional allocations'!$A:$A,J$2,'Inter regional allocations'!$C:$C,$E30,'Inter regional allocations'!$B:$B,"load")</f>
        <v>3.9868372830229896E-3</v>
      </c>
      <c r="K30" s="15">
        <f>SUMIFS('Inter regional allocations'!$D:$D,'Inter regional allocations'!$A:$A,K$2,'Inter regional allocations'!$C:$C,$E30,'Inter regional allocations'!$B:$B,"load")</f>
        <v>0</v>
      </c>
      <c r="L30" s="15">
        <f>SUMIFS('Inter regional allocations'!$D:$D,'Inter regional allocations'!$A:$A,L$2,'Inter regional allocations'!$C:$C,$E30,'Inter regional allocations'!$B:$B,"load")</f>
        <v>3.75600524908448E-4</v>
      </c>
      <c r="M30" s="15">
        <f>SUMIFS('Inter regional allocations'!$D:$D,'Inter regional allocations'!$A:$A,M$2,'Inter regional allocations'!$C:$C,$E30,'Inter regional allocations'!$B:$B,"load")</f>
        <v>1.8588193225244298E-2</v>
      </c>
      <c r="N30" s="15">
        <f>SUMIFS('Inter regional allocations'!$D:$D,'Inter regional allocations'!$A:$A,N$2,'Inter regional allocations'!$C:$C,$E30,'Inter regional allocations'!$B:$B,"load")</f>
        <v>2.50553269469385E-5</v>
      </c>
      <c r="O30" s="15">
        <f>SUMIFS('Inter regional allocations'!$D:$D,'Inter regional allocations'!$A:$A,O$2,'Inter regional allocations'!$C:$C,$E30,'Inter regional allocations'!$B:$B,"load")</f>
        <v>9.3172747458759395E-6</v>
      </c>
      <c r="P30" s="15">
        <f>SUMIFS('Inter regional allocations'!$D:$D,'Inter regional allocations'!$A:$A,P$2,'Inter regional allocations'!$C:$C,$E30,'Inter regional allocations'!$B:$B,"load")</f>
        <v>7.2682738311042105E-2</v>
      </c>
      <c r="Q30" s="15">
        <f>SUMIFS('Inter regional allocations'!$D:$D,'Inter regional allocations'!$A:$A,Q$2,'Inter regional allocations'!$C:$C,$E30,'Inter regional allocations'!$B:$B,"load")</f>
        <v>5.7845532138344098E-3</v>
      </c>
      <c r="R30" s="15">
        <f>SUMIFS('Inter regional allocations'!$D:$D,'Inter regional allocations'!$A:$A,R$2,'Inter regional allocations'!$C:$C,$E30,'Inter regional allocations'!$B:$B,"load")</f>
        <v>6.1402365253472702E-2</v>
      </c>
      <c r="S30" s="15">
        <f>SUMIFS('Inter regional allocations'!$D:$D,'Inter regional allocations'!$A:$A,S$2,'Inter regional allocations'!$C:$C,$E30,'Inter regional allocations'!$B:$B,"load")</f>
        <v>1.0522661515308801E-11</v>
      </c>
      <c r="T30" s="15">
        <f>SUMIFS('Inter regional allocations'!$D:$D,'Inter regional allocations'!$A:$A,T$2,'Inter regional allocations'!$C:$C,$E30,'Inter regional allocations'!$B:$B,"load")</f>
        <v>1.50800470269444E-11</v>
      </c>
      <c r="U30" s="15">
        <f>SUMIFS('Inter regional allocations'!$D:$D,'Inter regional allocations'!$A:$A,U$2,'Inter regional allocations'!$C:$C,$E30,'Inter regional allocations'!$B:$B,"load")</f>
        <v>1.53627875480372E-22</v>
      </c>
      <c r="V30" s="15">
        <f>SUMIFS('Inter regional allocations'!$D:$D,'Inter regional allocations'!$A:$A,V$2,'Inter regional allocations'!$C:$C,$E30,'Inter regional allocations'!$B:$B,"load")</f>
        <v>4.97070278777713E-4</v>
      </c>
      <c r="W30" s="15">
        <f>SUMIFS('Inter regional allocations'!$D:$D,'Inter regional allocations'!$A:$A,W$2,'Inter regional allocations'!$C:$C,$E30,'Inter regional allocations'!$B:$B,"load")</f>
        <v>0</v>
      </c>
      <c r="X30" s="15">
        <f>SUMIFS('Inter regional allocations'!$D:$D,'Inter regional allocations'!$A:$A,X$2,'Inter regional allocations'!$C:$C,$E30,'Inter regional allocations'!$B:$B,"load")</f>
        <v>1.7468465148257901E-7</v>
      </c>
      <c r="Y30" s="15">
        <f>SUMIFS('Inter regional allocations'!$D:$D,'Inter regional allocations'!$A:$A,Y$2,'Inter regional allocations'!$C:$C,$E30,'Inter regional allocations'!$B:$B,"load")</f>
        <v>4.2764288821984198E-7</v>
      </c>
      <c r="Z30" s="15">
        <f>SUMIFS('Inter regional allocations'!$D:$D,'Inter regional allocations'!$A:$A,Z$2,'Inter regional allocations'!$C:$C,$E30,'Inter regional allocations'!$B:$B,"load")</f>
        <v>0</v>
      </c>
      <c r="AA30" s="15">
        <f>SUMIFS('Inter regional allocations'!$D:$D,'Inter regional allocations'!$A:$A,AA$2,'Inter regional allocations'!$C:$C,$E30,'Inter regional allocations'!$B:$B,"load")</f>
        <v>1.0494369876396E-22</v>
      </c>
      <c r="AB30" s="15">
        <f>SUMIFS('Inter regional allocations'!$D:$D,'Inter regional allocations'!$A:$A,AB$2,'Inter regional allocations'!$C:$C,$E30,'Inter regional allocations'!$B:$B,"load")</f>
        <v>0</v>
      </c>
      <c r="AC30" s="15">
        <f>SUMIFS('Inter regional allocations'!$D:$D,'Inter regional allocations'!$A:$A,AC$2,'Inter regional allocations'!$C:$C,$E30,'Inter regional allocations'!$B:$B,"load")</f>
        <v>1.58803459620831E-6</v>
      </c>
      <c r="AD30" s="15">
        <f>SUMIFS('Inter regional allocations'!$D:$D,'Inter regional allocations'!$A:$A,AD$2,'Inter regional allocations'!$C:$C,$E30,'Inter regional allocations'!$B:$B,"load")</f>
        <v>1.0805442097424799E-5</v>
      </c>
      <c r="AE30" s="12">
        <f>SUMIFS('Inter regional allocations'!$D:$D,'Inter regional allocations'!$A:$A,AE$2,'Inter regional allocations'!$C:$C,$E30,'Inter regional allocations'!$B:$B,"gen")</f>
        <v>3.7380026091123598E-2</v>
      </c>
      <c r="AF30" s="15">
        <f>SUMIFS('Inter regional allocations'!$D:$D,'Inter regional allocations'!$A:$A,AF$2,'Inter regional allocations'!$C:$C,$E30,'Inter regional allocations'!$B:$B,"gen")</f>
        <v>1.5702528831834199E-2</v>
      </c>
      <c r="AG30" s="15">
        <f>SUMIFS('Inter regional allocations'!$D:$D,'Inter regional allocations'!$A:$A,AG$2,'Inter regional allocations'!$C:$C,$E30,'Inter regional allocations'!$B:$B,"gen")</f>
        <v>0.19200387922817</v>
      </c>
      <c r="AH30" s="15">
        <f>SUMIFS('Inter regional allocations'!$D:$D,'Inter regional allocations'!$A:$A,AH$2,'Inter regional allocations'!$C:$C,$E30,'Inter regional allocations'!$B:$B,"gen")</f>
        <v>1.5747957876051901E-2</v>
      </c>
      <c r="AI30" s="15">
        <f>SUMIFS('Inter regional allocations'!$D:$D,'Inter regional allocations'!$A:$A,AI$2,'Inter regional allocations'!$C:$C,$E30,'Inter regional allocations'!$B:$B,"gen")</f>
        <v>0.40911719905145</v>
      </c>
      <c r="AJ30" s="15">
        <f>SUMIFS('Inter regional allocations'!$D:$D,'Inter regional allocations'!$A:$A,AJ$2,'Inter regional allocations'!$C:$C,$E30,'Inter regional allocations'!$B:$B,"gen")</f>
        <v>0.21024531984214501</v>
      </c>
      <c r="AK30" s="15">
        <f>SUMIFS('Inter regional allocations'!$D:$D,'Inter regional allocations'!$A:$A,AK$2,'Inter regional allocations'!$C:$C,$E30,'Inter regional allocations'!$B:$B,"gen")</f>
        <v>0.42843825155226001</v>
      </c>
      <c r="AL30" s="15">
        <f>SUMIFS('Inter regional allocations'!$D:$D,'Inter regional allocations'!$A:$A,AL$2,'Inter regional allocations'!$C:$C,$E30,'Inter regional allocations'!$B:$B,"gen")</f>
        <v>3.9922276515961096E-3</v>
      </c>
      <c r="AM30" s="15">
        <f>SUMIFS('Inter regional allocations'!$D:$D,'Inter regional allocations'!$A:$A,AM$2,'Inter regional allocations'!$C:$C,$E30,'Inter regional allocations'!$B:$B,"gen")</f>
        <v>8.2823030298168399E-2</v>
      </c>
      <c r="AN30" s="15">
        <f>SUMIFS('Inter regional allocations'!$D:$D,'Inter regional allocations'!$A:$A,AN$2,'Inter regional allocations'!$C:$C,$E30,'Inter regional allocations'!$B:$B,"gen")</f>
        <v>0.42381232192479301</v>
      </c>
      <c r="AO30" s="15">
        <f>SUMIFS('Inter regional allocations'!$D:$D,'Inter regional allocations'!$A:$A,AO$2,'Inter regional allocations'!$C:$C,$E30,'Inter regional allocations'!$B:$B,"gen")</f>
        <v>0.42377937731062798</v>
      </c>
      <c r="AP30" s="15">
        <f>SUMIFS('Inter regional allocations'!$D:$D,'Inter regional allocations'!$A:$A,AP$2,'Inter regional allocations'!$C:$C,$E30,'Inter regional allocations'!$B:$B,"gen")</f>
        <v>1.1704490925630801E-2</v>
      </c>
      <c r="AQ30" s="15">
        <f>SUMIFS('Inter regional allocations'!$D:$D,'Inter regional allocations'!$A:$A,AQ$2,'Inter regional allocations'!$C:$C,$E30,'Inter regional allocations'!$B:$B,"gen")</f>
        <v>1.2376800558763701E-3</v>
      </c>
      <c r="AR30" s="15">
        <f>SUMIFS('Inter regional allocations'!$D:$D,'Inter regional allocations'!$A:$A,AR$2,'Inter regional allocations'!$C:$C,$E30,'Inter regional allocations'!$B:$B,"gen")</f>
        <v>1.3065798221817901E-2</v>
      </c>
      <c r="AS30" s="15">
        <f>SUMIFS('Inter regional allocations'!$D:$D,'Inter regional allocations'!$A:$A,AS$2,'Inter regional allocations'!$C:$C,$E30,'Inter regional allocations'!$B:$B,"gen")</f>
        <v>0.42413539764561498</v>
      </c>
      <c r="AT30" s="15">
        <f>SUMIFS('Inter regional allocations'!$D:$D,'Inter regional allocations'!$A:$A,AT$2,'Inter regional allocations'!$C:$C,$E30,'Inter regional allocations'!$B:$B,"gen")</f>
        <v>0.42568347657676803</v>
      </c>
      <c r="AU30" s="15">
        <f>SUMIFS('Inter regional allocations'!$D:$D,'Inter regional allocations'!$A:$A,AU$2,'Inter regional allocations'!$C:$C,$E30,'Inter regional allocations'!$B:$B,"gen")</f>
        <v>1.5746996272940701E-2</v>
      </c>
      <c r="AV30" s="15">
        <f>SUMIFS('Inter regional allocations'!$D:$D,'Inter regional allocations'!$A:$A,AV$2,'Inter regional allocations'!$C:$C,$E30,'Inter regional allocations'!$B:$B,"gen")</f>
        <v>1.4055844285571601E-2</v>
      </c>
      <c r="AW30" s="15">
        <f>SUMIFS('Inter regional allocations'!$D:$D,'Inter regional allocations'!$A:$A,AW$2,'Inter regional allocations'!$C:$C,$E30,'Inter regional allocations'!$B:$B,"gen")</f>
        <v>1.5823855240463501E-2</v>
      </c>
      <c r="AX30" s="15">
        <f>SUMIFS('Inter regional allocations'!$D:$D,'Inter regional allocations'!$A:$A,AX$2,'Inter regional allocations'!$C:$C,$E30,'Inter regional allocations'!$B:$B,"gen")</f>
        <v>0.32005889248398101</v>
      </c>
      <c r="AY30" s="15">
        <f>SUMIFS('Inter regional allocations'!$D:$D,'Inter regional allocations'!$A:$A,AY$2,'Inter regional allocations'!$C:$C,$E30,'Inter regional allocations'!$B:$B,"gen")</f>
        <v>0.23723768397729</v>
      </c>
      <c r="AZ30" s="12">
        <f t="shared" ca="1" si="4"/>
        <v>4.7095148808533705E-8</v>
      </c>
      <c r="BA30" s="15">
        <f t="shared" ca="1" si="5"/>
        <v>0</v>
      </c>
      <c r="BB30" s="15">
        <f t="shared" ca="1" si="6"/>
        <v>4.436840873454009E-9</v>
      </c>
      <c r="BC30" s="15">
        <f t="shared" ca="1" si="7"/>
        <v>2.1957598564466177E-7</v>
      </c>
      <c r="BD30" s="15">
        <f t="shared" ca="1" si="8"/>
        <v>2.9597003018839508E-10</v>
      </c>
      <c r="BE30" s="15">
        <f t="shared" ca="1" si="9"/>
        <v>1.1006178820378263E-10</v>
      </c>
      <c r="BF30" s="15">
        <f t="shared" ca="1" si="10"/>
        <v>8.5857639366078527E-7</v>
      </c>
      <c r="BG30" s="15">
        <f t="shared" ca="1" si="11"/>
        <v>6.8330953850679775E-8</v>
      </c>
      <c r="BH30" s="15">
        <f t="shared" ca="1" si="12"/>
        <v>7.253251947658084E-7</v>
      </c>
      <c r="BI30" s="15">
        <f t="shared" ca="1" si="13"/>
        <v>1.2430061092173275E-16</v>
      </c>
      <c r="BJ30" s="15">
        <f t="shared" ca="1" si="14"/>
        <v>1.7813545132575143E-16</v>
      </c>
      <c r="BK30" s="15">
        <f t="shared" ca="1" si="15"/>
        <v>1.8147536865113855E-27</v>
      </c>
      <c r="BL30" s="15">
        <f t="shared" ca="1" si="16"/>
        <v>5.8717216393606046E-9</v>
      </c>
      <c r="BM30" s="15">
        <f t="shared" ca="1" si="17"/>
        <v>0</v>
      </c>
      <c r="BN30" s="15">
        <f t="shared" ca="1" si="18"/>
        <v>2.0634901984013247E-12</v>
      </c>
      <c r="BO30" s="15">
        <f t="shared" ca="1" si="19"/>
        <v>5.0515995582226702E-12</v>
      </c>
      <c r="BP30" s="15">
        <f t="shared" ca="1" si="20"/>
        <v>0</v>
      </c>
      <c r="BQ30" s="15">
        <f t="shared" ca="1" si="21"/>
        <v>1.2396641144228338E-27</v>
      </c>
      <c r="BR30" s="15">
        <f t="shared" ca="1" si="21"/>
        <v>0</v>
      </c>
      <c r="BS30" s="15">
        <f t="shared" ca="1" si="22"/>
        <v>1.8758910964337652E-11</v>
      </c>
      <c r="BT30" s="15">
        <f t="shared" ca="1" si="23"/>
        <v>1.2764100147432104E-10</v>
      </c>
      <c r="BU30" s="12">
        <f t="shared" ca="1" si="24"/>
        <v>9.0459891939825565E-3</v>
      </c>
      <c r="BV30" s="15">
        <f t="shared" ca="1" si="25"/>
        <v>3.800021588660748E-3</v>
      </c>
      <c r="BW30" s="15">
        <f t="shared" ca="1" si="26"/>
        <v>4.6465056296822654E-2</v>
      </c>
      <c r="BX30" s="15">
        <f t="shared" ca="1" si="27"/>
        <v>3.8110154451680839E-3</v>
      </c>
      <c r="BY30" s="15">
        <f t="shared" ca="1" si="28"/>
        <v>9.9006612586893028E-2</v>
      </c>
      <c r="BZ30" s="15">
        <f t="shared" ca="1" si="29"/>
        <v>5.0879496090803347E-2</v>
      </c>
      <c r="CA30" s="15">
        <f t="shared" ca="1" si="30"/>
        <v>0.10368231911830715</v>
      </c>
      <c r="CB30" s="15">
        <f t="shared" ca="1" si="31"/>
        <v>9.6612153528786461E-4</v>
      </c>
      <c r="CC30" s="15">
        <f t="shared" ca="1" si="32"/>
        <v>2.0043224027284267E-2</v>
      </c>
      <c r="CD30" s="15">
        <f t="shared" ca="1" si="33"/>
        <v>0.10256284131697606</v>
      </c>
      <c r="CE30" s="15">
        <f t="shared" ca="1" si="34"/>
        <v>0.10255486870018306</v>
      </c>
      <c r="CF30" s="15">
        <f t="shared" ca="1" si="35"/>
        <v>2.8324939682015222E-3</v>
      </c>
      <c r="CG30" s="15">
        <f t="shared" ca="1" si="36"/>
        <v>2.9951933109335162E-4</v>
      </c>
      <c r="CH30" s="15">
        <f t="shared" ca="1" si="37"/>
        <v>3.1619311671210368E-3</v>
      </c>
      <c r="CI30" s="15">
        <f t="shared" ca="1" si="38"/>
        <v>0.1026410258391663</v>
      </c>
      <c r="CJ30" s="15">
        <f t="shared" ca="1" si="39"/>
        <v>0.10301566188806859</v>
      </c>
      <c r="CK30" s="15">
        <f t="shared" ca="1" si="40"/>
        <v>3.8107827366265861E-3</v>
      </c>
      <c r="CL30" s="15">
        <f t="shared" ca="1" si="41"/>
        <v>3.4015229205464751E-3</v>
      </c>
      <c r="CM30" s="15">
        <f t="shared" ca="1" si="41"/>
        <v>3.8293826538116898E-3</v>
      </c>
      <c r="CN30" s="15">
        <f t="shared" ca="1" si="42"/>
        <v>7.7454447885889358E-2</v>
      </c>
      <c r="CO30" s="15">
        <f t="shared" ca="1" si="43"/>
        <v>5.741166473325772E-2</v>
      </c>
    </row>
    <row r="31" spans="1:93" x14ac:dyDescent="0.35">
      <c r="A31" s="4" t="str">
        <f t="shared" si="44"/>
        <v>GENERPO</v>
      </c>
      <c r="B31" s="3" t="str">
        <f t="shared" si="1"/>
        <v>GENERPO</v>
      </c>
      <c r="C31" s="4" t="s">
        <v>70</v>
      </c>
      <c r="D31" s="4" t="s">
        <v>72</v>
      </c>
      <c r="E31" s="6" t="s">
        <v>20</v>
      </c>
      <c r="F31" s="9">
        <v>0</v>
      </c>
      <c r="G31" s="10">
        <v>585344359</v>
      </c>
      <c r="H31" s="12">
        <f t="shared" ca="1" si="2"/>
        <v>0</v>
      </c>
      <c r="I31" s="14">
        <f t="shared" ca="1" si="3"/>
        <v>3.5410440847710015E-2</v>
      </c>
      <c r="J31" s="12">
        <f>SUMIFS('Inter regional allocations'!$D:$D,'Inter regional allocations'!$A:$A,J$2,'Inter regional allocations'!$C:$C,$E31,'Inter regional allocations'!$B:$B,"load")</f>
        <v>3.9868372830229896E-3</v>
      </c>
      <c r="K31" s="15">
        <f>SUMIFS('Inter regional allocations'!$D:$D,'Inter regional allocations'!$A:$A,K$2,'Inter regional allocations'!$C:$C,$E31,'Inter regional allocations'!$B:$B,"load")</f>
        <v>0</v>
      </c>
      <c r="L31" s="15">
        <f>SUMIFS('Inter regional allocations'!$D:$D,'Inter regional allocations'!$A:$A,L$2,'Inter regional allocations'!$C:$C,$E31,'Inter regional allocations'!$B:$B,"load")</f>
        <v>3.75600524908448E-4</v>
      </c>
      <c r="M31" s="15">
        <f>SUMIFS('Inter regional allocations'!$D:$D,'Inter regional allocations'!$A:$A,M$2,'Inter regional allocations'!$C:$C,$E31,'Inter regional allocations'!$B:$B,"load")</f>
        <v>1.8588193225244298E-2</v>
      </c>
      <c r="N31" s="15">
        <f>SUMIFS('Inter regional allocations'!$D:$D,'Inter regional allocations'!$A:$A,N$2,'Inter regional allocations'!$C:$C,$E31,'Inter regional allocations'!$B:$B,"load")</f>
        <v>2.50553269469385E-5</v>
      </c>
      <c r="O31" s="15">
        <f>SUMIFS('Inter regional allocations'!$D:$D,'Inter regional allocations'!$A:$A,O$2,'Inter regional allocations'!$C:$C,$E31,'Inter regional allocations'!$B:$B,"load")</f>
        <v>9.3172747458759395E-6</v>
      </c>
      <c r="P31" s="15">
        <f>SUMIFS('Inter regional allocations'!$D:$D,'Inter regional allocations'!$A:$A,P$2,'Inter regional allocations'!$C:$C,$E31,'Inter regional allocations'!$B:$B,"load")</f>
        <v>7.2682738311042105E-2</v>
      </c>
      <c r="Q31" s="15">
        <f>SUMIFS('Inter regional allocations'!$D:$D,'Inter regional allocations'!$A:$A,Q$2,'Inter regional allocations'!$C:$C,$E31,'Inter regional allocations'!$B:$B,"load")</f>
        <v>5.7845532138344098E-3</v>
      </c>
      <c r="R31" s="15">
        <f>SUMIFS('Inter regional allocations'!$D:$D,'Inter regional allocations'!$A:$A,R$2,'Inter regional allocations'!$C:$C,$E31,'Inter regional allocations'!$B:$B,"load")</f>
        <v>6.1402365253472702E-2</v>
      </c>
      <c r="S31" s="15">
        <f>SUMIFS('Inter regional allocations'!$D:$D,'Inter regional allocations'!$A:$A,S$2,'Inter regional allocations'!$C:$C,$E31,'Inter regional allocations'!$B:$B,"load")</f>
        <v>1.0522661515308801E-11</v>
      </c>
      <c r="T31" s="15">
        <f>SUMIFS('Inter regional allocations'!$D:$D,'Inter regional allocations'!$A:$A,T$2,'Inter regional allocations'!$C:$C,$E31,'Inter regional allocations'!$B:$B,"load")</f>
        <v>1.50800470269444E-11</v>
      </c>
      <c r="U31" s="15">
        <f>SUMIFS('Inter regional allocations'!$D:$D,'Inter regional allocations'!$A:$A,U$2,'Inter regional allocations'!$C:$C,$E31,'Inter regional allocations'!$B:$B,"load")</f>
        <v>1.53627875480372E-22</v>
      </c>
      <c r="V31" s="15">
        <f>SUMIFS('Inter regional allocations'!$D:$D,'Inter regional allocations'!$A:$A,V$2,'Inter regional allocations'!$C:$C,$E31,'Inter regional allocations'!$B:$B,"load")</f>
        <v>4.97070278777713E-4</v>
      </c>
      <c r="W31" s="15">
        <f>SUMIFS('Inter regional allocations'!$D:$D,'Inter regional allocations'!$A:$A,W$2,'Inter regional allocations'!$C:$C,$E31,'Inter regional allocations'!$B:$B,"load")</f>
        <v>0</v>
      </c>
      <c r="X31" s="15">
        <f>SUMIFS('Inter regional allocations'!$D:$D,'Inter regional allocations'!$A:$A,X$2,'Inter regional allocations'!$C:$C,$E31,'Inter regional allocations'!$B:$B,"load")</f>
        <v>1.7468465148257901E-7</v>
      </c>
      <c r="Y31" s="15">
        <f>SUMIFS('Inter regional allocations'!$D:$D,'Inter regional allocations'!$A:$A,Y$2,'Inter regional allocations'!$C:$C,$E31,'Inter regional allocations'!$B:$B,"load")</f>
        <v>4.2764288821984198E-7</v>
      </c>
      <c r="Z31" s="15">
        <f>SUMIFS('Inter regional allocations'!$D:$D,'Inter regional allocations'!$A:$A,Z$2,'Inter regional allocations'!$C:$C,$E31,'Inter regional allocations'!$B:$B,"load")</f>
        <v>0</v>
      </c>
      <c r="AA31" s="15">
        <f>SUMIFS('Inter regional allocations'!$D:$D,'Inter regional allocations'!$A:$A,AA$2,'Inter regional allocations'!$C:$C,$E31,'Inter regional allocations'!$B:$B,"load")</f>
        <v>1.0494369876396E-22</v>
      </c>
      <c r="AB31" s="15">
        <f>SUMIFS('Inter regional allocations'!$D:$D,'Inter regional allocations'!$A:$A,AB$2,'Inter regional allocations'!$C:$C,$E31,'Inter regional allocations'!$B:$B,"load")</f>
        <v>0</v>
      </c>
      <c r="AC31" s="15">
        <f>SUMIFS('Inter regional allocations'!$D:$D,'Inter regional allocations'!$A:$A,AC$2,'Inter regional allocations'!$C:$C,$E31,'Inter regional allocations'!$B:$B,"load")</f>
        <v>1.58803459620831E-6</v>
      </c>
      <c r="AD31" s="15">
        <f>SUMIFS('Inter regional allocations'!$D:$D,'Inter regional allocations'!$A:$A,AD$2,'Inter regional allocations'!$C:$C,$E31,'Inter regional allocations'!$B:$B,"load")</f>
        <v>1.0805442097424799E-5</v>
      </c>
      <c r="AE31" s="12">
        <f>SUMIFS('Inter regional allocations'!$D:$D,'Inter regional allocations'!$A:$A,AE$2,'Inter regional allocations'!$C:$C,$E31,'Inter regional allocations'!$B:$B,"gen")</f>
        <v>3.7380026091123598E-2</v>
      </c>
      <c r="AF31" s="15">
        <f>SUMIFS('Inter regional allocations'!$D:$D,'Inter regional allocations'!$A:$A,AF$2,'Inter regional allocations'!$C:$C,$E31,'Inter regional allocations'!$B:$B,"gen")</f>
        <v>1.5702528831834199E-2</v>
      </c>
      <c r="AG31" s="15">
        <f>SUMIFS('Inter regional allocations'!$D:$D,'Inter regional allocations'!$A:$A,AG$2,'Inter regional allocations'!$C:$C,$E31,'Inter regional allocations'!$B:$B,"gen")</f>
        <v>0.19200387922817</v>
      </c>
      <c r="AH31" s="15">
        <f>SUMIFS('Inter regional allocations'!$D:$D,'Inter regional allocations'!$A:$A,AH$2,'Inter regional allocations'!$C:$C,$E31,'Inter regional allocations'!$B:$B,"gen")</f>
        <v>1.5747957876051901E-2</v>
      </c>
      <c r="AI31" s="15">
        <f>SUMIFS('Inter regional allocations'!$D:$D,'Inter regional allocations'!$A:$A,AI$2,'Inter regional allocations'!$C:$C,$E31,'Inter regional allocations'!$B:$B,"gen")</f>
        <v>0.40911719905145</v>
      </c>
      <c r="AJ31" s="15">
        <f>SUMIFS('Inter regional allocations'!$D:$D,'Inter regional allocations'!$A:$A,AJ$2,'Inter regional allocations'!$C:$C,$E31,'Inter regional allocations'!$B:$B,"gen")</f>
        <v>0.21024531984214501</v>
      </c>
      <c r="AK31" s="15">
        <f>SUMIFS('Inter regional allocations'!$D:$D,'Inter regional allocations'!$A:$A,AK$2,'Inter regional allocations'!$C:$C,$E31,'Inter regional allocations'!$B:$B,"gen")</f>
        <v>0.42843825155226001</v>
      </c>
      <c r="AL31" s="15">
        <f>SUMIFS('Inter regional allocations'!$D:$D,'Inter regional allocations'!$A:$A,AL$2,'Inter regional allocations'!$C:$C,$E31,'Inter regional allocations'!$B:$B,"gen")</f>
        <v>3.9922276515961096E-3</v>
      </c>
      <c r="AM31" s="15">
        <f>SUMIFS('Inter regional allocations'!$D:$D,'Inter regional allocations'!$A:$A,AM$2,'Inter regional allocations'!$C:$C,$E31,'Inter regional allocations'!$B:$B,"gen")</f>
        <v>8.2823030298168399E-2</v>
      </c>
      <c r="AN31" s="15">
        <f>SUMIFS('Inter regional allocations'!$D:$D,'Inter regional allocations'!$A:$A,AN$2,'Inter regional allocations'!$C:$C,$E31,'Inter regional allocations'!$B:$B,"gen")</f>
        <v>0.42381232192479301</v>
      </c>
      <c r="AO31" s="15">
        <f>SUMIFS('Inter regional allocations'!$D:$D,'Inter regional allocations'!$A:$A,AO$2,'Inter regional allocations'!$C:$C,$E31,'Inter regional allocations'!$B:$B,"gen")</f>
        <v>0.42377937731062798</v>
      </c>
      <c r="AP31" s="15">
        <f>SUMIFS('Inter regional allocations'!$D:$D,'Inter regional allocations'!$A:$A,AP$2,'Inter regional allocations'!$C:$C,$E31,'Inter regional allocations'!$B:$B,"gen")</f>
        <v>1.1704490925630801E-2</v>
      </c>
      <c r="AQ31" s="15">
        <f>SUMIFS('Inter regional allocations'!$D:$D,'Inter regional allocations'!$A:$A,AQ$2,'Inter regional allocations'!$C:$C,$E31,'Inter regional allocations'!$B:$B,"gen")</f>
        <v>1.2376800558763701E-3</v>
      </c>
      <c r="AR31" s="15">
        <f>SUMIFS('Inter regional allocations'!$D:$D,'Inter regional allocations'!$A:$A,AR$2,'Inter regional allocations'!$C:$C,$E31,'Inter regional allocations'!$B:$B,"gen")</f>
        <v>1.3065798221817901E-2</v>
      </c>
      <c r="AS31" s="15">
        <f>SUMIFS('Inter regional allocations'!$D:$D,'Inter regional allocations'!$A:$A,AS$2,'Inter regional allocations'!$C:$C,$E31,'Inter regional allocations'!$B:$B,"gen")</f>
        <v>0.42413539764561498</v>
      </c>
      <c r="AT31" s="15">
        <f>SUMIFS('Inter regional allocations'!$D:$D,'Inter regional allocations'!$A:$A,AT$2,'Inter regional allocations'!$C:$C,$E31,'Inter regional allocations'!$B:$B,"gen")</f>
        <v>0.42568347657676803</v>
      </c>
      <c r="AU31" s="15">
        <f>SUMIFS('Inter regional allocations'!$D:$D,'Inter regional allocations'!$A:$A,AU$2,'Inter regional allocations'!$C:$C,$E31,'Inter regional allocations'!$B:$B,"gen")</f>
        <v>1.5746996272940701E-2</v>
      </c>
      <c r="AV31" s="15">
        <f>SUMIFS('Inter regional allocations'!$D:$D,'Inter regional allocations'!$A:$A,AV$2,'Inter regional allocations'!$C:$C,$E31,'Inter regional allocations'!$B:$B,"gen")</f>
        <v>1.4055844285571601E-2</v>
      </c>
      <c r="AW31" s="15">
        <f>SUMIFS('Inter regional allocations'!$D:$D,'Inter regional allocations'!$A:$A,AW$2,'Inter regional allocations'!$C:$C,$E31,'Inter regional allocations'!$B:$B,"gen")</f>
        <v>1.5823855240463501E-2</v>
      </c>
      <c r="AX31" s="15">
        <f>SUMIFS('Inter regional allocations'!$D:$D,'Inter regional allocations'!$A:$A,AX$2,'Inter regional allocations'!$C:$C,$E31,'Inter regional allocations'!$B:$B,"gen")</f>
        <v>0.32005889248398101</v>
      </c>
      <c r="AY31" s="15">
        <f>SUMIFS('Inter regional allocations'!$D:$D,'Inter regional allocations'!$A:$A,AY$2,'Inter regional allocations'!$C:$C,$E31,'Inter regional allocations'!$B:$B,"gen")</f>
        <v>0.23723768397729</v>
      </c>
      <c r="AZ31" s="12">
        <f t="shared" ca="1" si="4"/>
        <v>0</v>
      </c>
      <c r="BA31" s="15">
        <f t="shared" ca="1" si="5"/>
        <v>0</v>
      </c>
      <c r="BB31" s="15">
        <f t="shared" ca="1" si="6"/>
        <v>0</v>
      </c>
      <c r="BC31" s="15">
        <f t="shared" ca="1" si="7"/>
        <v>0</v>
      </c>
      <c r="BD31" s="15">
        <f t="shared" ca="1" si="8"/>
        <v>0</v>
      </c>
      <c r="BE31" s="15">
        <f t="shared" ca="1" si="9"/>
        <v>0</v>
      </c>
      <c r="BF31" s="15">
        <f t="shared" ca="1" si="10"/>
        <v>0</v>
      </c>
      <c r="BG31" s="15">
        <f t="shared" ca="1" si="11"/>
        <v>0</v>
      </c>
      <c r="BH31" s="15">
        <f t="shared" ca="1" si="12"/>
        <v>0</v>
      </c>
      <c r="BI31" s="15">
        <f t="shared" ca="1" si="13"/>
        <v>0</v>
      </c>
      <c r="BJ31" s="15">
        <f t="shared" ca="1" si="14"/>
        <v>0</v>
      </c>
      <c r="BK31" s="15">
        <f t="shared" ca="1" si="15"/>
        <v>0</v>
      </c>
      <c r="BL31" s="15">
        <f t="shared" ca="1" si="16"/>
        <v>0</v>
      </c>
      <c r="BM31" s="15">
        <f t="shared" ca="1" si="17"/>
        <v>0</v>
      </c>
      <c r="BN31" s="15">
        <f t="shared" ca="1" si="18"/>
        <v>0</v>
      </c>
      <c r="BO31" s="15">
        <f t="shared" ca="1" si="19"/>
        <v>0</v>
      </c>
      <c r="BP31" s="15">
        <f t="shared" ca="1" si="20"/>
        <v>0</v>
      </c>
      <c r="BQ31" s="15">
        <f t="shared" ca="1" si="21"/>
        <v>0</v>
      </c>
      <c r="BR31" s="15">
        <f t="shared" ca="1" si="21"/>
        <v>0</v>
      </c>
      <c r="BS31" s="15">
        <f t="shared" ca="1" si="22"/>
        <v>0</v>
      </c>
      <c r="BT31" s="15">
        <f t="shared" ca="1" si="23"/>
        <v>0</v>
      </c>
      <c r="BU31" s="12">
        <f t="shared" ca="1" si="24"/>
        <v>1.3236432027855891E-3</v>
      </c>
      <c r="BV31" s="15">
        <f t="shared" ca="1" si="25"/>
        <v>5.5603346835912594E-4</v>
      </c>
      <c r="BW31" s="15">
        <f t="shared" ca="1" si="26"/>
        <v>6.7989420079399713E-3</v>
      </c>
      <c r="BX31" s="15">
        <f t="shared" ca="1" si="27"/>
        <v>5.5764213084216491E-4</v>
      </c>
      <c r="BY31" s="15">
        <f t="shared" ca="1" si="28"/>
        <v>1.4487020376792174E-2</v>
      </c>
      <c r="BZ31" s="15">
        <f t="shared" ca="1" si="29"/>
        <v>7.4448794617781484E-3</v>
      </c>
      <c r="CA31" s="15">
        <f t="shared" ca="1" si="30"/>
        <v>1.5171187363487606E-2</v>
      </c>
      <c r="CB31" s="15">
        <f t="shared" ca="1" si="31"/>
        <v>1.4136654110743631E-4</v>
      </c>
      <c r="CC31" s="15">
        <f t="shared" ca="1" si="32"/>
        <v>2.9328000152013863E-3</v>
      </c>
      <c r="CD31" s="15">
        <f t="shared" ca="1" si="33"/>
        <v>1.5007381156048516E-2</v>
      </c>
      <c r="CE31" s="15">
        <f t="shared" ca="1" si="34"/>
        <v>1.5006214572737375E-2</v>
      </c>
      <c r="CF31" s="15">
        <f t="shared" ca="1" si="35"/>
        <v>4.1446118357460813E-4</v>
      </c>
      <c r="CG31" s="15">
        <f t="shared" ca="1" si="36"/>
        <v>4.3826796407000626E-5</v>
      </c>
      <c r="CH31" s="15">
        <f t="shared" ca="1" si="37"/>
        <v>4.6266567506179749E-4</v>
      </c>
      <c r="CI31" s="15">
        <f t="shared" ca="1" si="38"/>
        <v>1.5018821409750015E-2</v>
      </c>
      <c r="CJ31" s="15">
        <f t="shared" ca="1" si="39"/>
        <v>1.5073639567169195E-2</v>
      </c>
      <c r="CK31" s="15">
        <f t="shared" ca="1" si="40"/>
        <v>5.5760808005207675E-4</v>
      </c>
      <c r="CL31" s="15">
        <f t="shared" ca="1" si="41"/>
        <v>4.9772364263885602E-4</v>
      </c>
      <c r="CM31" s="15">
        <f t="shared" ca="1" si="41"/>
        <v>5.6032968997515897E-4</v>
      </c>
      <c r="CN31" s="15">
        <f t="shared" ca="1" si="42"/>
        <v>1.1333426480087588E-2</v>
      </c>
      <c r="CO31" s="15">
        <f t="shared" ca="1" si="43"/>
        <v>8.4006909753255501E-3</v>
      </c>
    </row>
    <row r="32" spans="1:93" x14ac:dyDescent="0.35">
      <c r="A32" s="4" t="str">
        <f t="shared" si="44"/>
        <v>GENETKA</v>
      </c>
      <c r="B32" s="3" t="str">
        <f t="shared" si="1"/>
        <v>GENETKA</v>
      </c>
      <c r="C32" s="4" t="s">
        <v>70</v>
      </c>
      <c r="D32" s="4" t="s">
        <v>40</v>
      </c>
      <c r="E32" s="6" t="s">
        <v>27</v>
      </c>
      <c r="F32" s="9">
        <v>95288.8</v>
      </c>
      <c r="G32" s="10">
        <v>135979399.80000001</v>
      </c>
      <c r="H32" s="12">
        <f t="shared" ca="1" si="2"/>
        <v>1.4054667820560037E-4</v>
      </c>
      <c r="I32" s="14">
        <f t="shared" ca="1" si="3"/>
        <v>0.90542383002647775</v>
      </c>
      <c r="J32" s="12">
        <f>SUMIFS('Inter regional allocations'!$D:$D,'Inter regional allocations'!$A:$A,J$2,'Inter regional allocations'!$C:$C,$E32,'Inter regional allocations'!$B:$B,"load")</f>
        <v>6.9815563766802998E-5</v>
      </c>
      <c r="K32" s="15">
        <f>SUMIFS('Inter regional allocations'!$D:$D,'Inter regional allocations'!$A:$A,K$2,'Inter regional allocations'!$C:$C,$E32,'Inter regional allocations'!$B:$B,"load")</f>
        <v>0</v>
      </c>
      <c r="L32" s="15">
        <f>SUMIFS('Inter regional allocations'!$D:$D,'Inter regional allocations'!$A:$A,L$2,'Inter regional allocations'!$C:$C,$E32,'Inter regional allocations'!$B:$B,"load")</f>
        <v>8.8339405456400302E-6</v>
      </c>
      <c r="M32" s="15">
        <f>SUMIFS('Inter regional allocations'!$D:$D,'Inter regional allocations'!$A:$A,M$2,'Inter regional allocations'!$C:$C,$E32,'Inter regional allocations'!$B:$B,"load")</f>
        <v>2.84001198783187E-2</v>
      </c>
      <c r="N32" s="15">
        <f>SUMIFS('Inter regional allocations'!$D:$D,'Inter regional allocations'!$A:$A,N$2,'Inter regional allocations'!$C:$C,$E32,'Inter regional allocations'!$B:$B,"load")</f>
        <v>7.2159649043544003E-7</v>
      </c>
      <c r="O32" s="15">
        <f>SUMIFS('Inter regional allocations'!$D:$D,'Inter regional allocations'!$A:$A,O$2,'Inter regional allocations'!$C:$C,$E32,'Inter regional allocations'!$B:$B,"load")</f>
        <v>4.3662922941625001E-7</v>
      </c>
      <c r="P32" s="15">
        <f>SUMIFS('Inter regional allocations'!$D:$D,'Inter regional allocations'!$A:$A,P$2,'Inter regional allocations'!$C:$C,$E32,'Inter regional allocations'!$B:$B,"load")</f>
        <v>5.1186806382917704E-4</v>
      </c>
      <c r="Q32" s="15">
        <f>SUMIFS('Inter regional allocations'!$D:$D,'Inter regional allocations'!$A:$A,Q$2,'Inter regional allocations'!$C:$C,$E32,'Inter regional allocations'!$B:$B,"load")</f>
        <v>6.1384874526330202E-3</v>
      </c>
      <c r="R32" s="15">
        <f>SUMIFS('Inter regional allocations'!$D:$D,'Inter regional allocations'!$A:$A,R$2,'Inter regional allocations'!$C:$C,$E32,'Inter regional allocations'!$B:$B,"load")</f>
        <v>6.0460235964334801E-3</v>
      </c>
      <c r="S32" s="15">
        <f>SUMIFS('Inter regional allocations'!$D:$D,'Inter regional allocations'!$A:$A,S$2,'Inter regional allocations'!$C:$C,$E32,'Inter regional allocations'!$B:$B,"load")</f>
        <v>0</v>
      </c>
      <c r="T32" s="15">
        <f>SUMIFS('Inter regional allocations'!$D:$D,'Inter regional allocations'!$A:$A,T$2,'Inter regional allocations'!$C:$C,$E32,'Inter regional allocations'!$B:$B,"load")</f>
        <v>0</v>
      </c>
      <c r="U32" s="15">
        <f>SUMIFS('Inter regional allocations'!$D:$D,'Inter regional allocations'!$A:$A,U$2,'Inter regional allocations'!$C:$C,$E32,'Inter regional allocations'!$B:$B,"load")</f>
        <v>2.4503153046867401E-5</v>
      </c>
      <c r="V32" s="15">
        <f>SUMIFS('Inter regional allocations'!$D:$D,'Inter regional allocations'!$A:$A,V$2,'Inter regional allocations'!$C:$C,$E32,'Inter regional allocations'!$B:$B,"load")</f>
        <v>3.9537783522513702E-4</v>
      </c>
      <c r="W32" s="15">
        <f>SUMIFS('Inter regional allocations'!$D:$D,'Inter regional allocations'!$A:$A,W$2,'Inter regional allocations'!$C:$C,$E32,'Inter regional allocations'!$B:$B,"load")</f>
        <v>0.49510865104369001</v>
      </c>
      <c r="X32" s="15">
        <f>SUMIFS('Inter regional allocations'!$D:$D,'Inter regional allocations'!$A:$A,X$2,'Inter regional allocations'!$C:$C,$E32,'Inter regional allocations'!$B:$B,"load")</f>
        <v>2.02244599270702E-9</v>
      </c>
      <c r="Y32" s="15">
        <f>SUMIFS('Inter regional allocations'!$D:$D,'Inter regional allocations'!$A:$A,Y$2,'Inter regional allocations'!$C:$C,$E32,'Inter regional allocations'!$B:$B,"load")</f>
        <v>5.1292644150152801E-9</v>
      </c>
      <c r="Z32" s="15">
        <f>SUMIFS('Inter regional allocations'!$D:$D,'Inter regional allocations'!$A:$A,Z$2,'Inter regional allocations'!$C:$C,$E32,'Inter regional allocations'!$B:$B,"load")</f>
        <v>4.2472746386921299E-2</v>
      </c>
      <c r="AA32" s="15">
        <f>SUMIFS('Inter regional allocations'!$D:$D,'Inter regional allocations'!$A:$A,AA$2,'Inter regional allocations'!$C:$C,$E32,'Inter regional allocations'!$B:$B,"load")</f>
        <v>6.9190208936759001E-7</v>
      </c>
      <c r="AB32" s="15">
        <f>SUMIFS('Inter regional allocations'!$D:$D,'Inter regional allocations'!$A:$A,AB$2,'Inter regional allocations'!$C:$C,$E32,'Inter regional allocations'!$B:$B,"load")</f>
        <v>5.5711206224008998E-2</v>
      </c>
      <c r="AC32" s="15">
        <f>SUMIFS('Inter regional allocations'!$D:$D,'Inter regional allocations'!$A:$A,AC$2,'Inter regional allocations'!$C:$C,$E32,'Inter regional allocations'!$B:$B,"load")</f>
        <v>1.3324099472521201E-7</v>
      </c>
      <c r="AD32" s="15">
        <f>SUMIFS('Inter regional allocations'!$D:$D,'Inter regional allocations'!$A:$A,AD$2,'Inter regional allocations'!$C:$C,$E32,'Inter regional allocations'!$B:$B,"load")</f>
        <v>4.2638116569334801E-7</v>
      </c>
      <c r="AE32" s="12">
        <f>SUMIFS('Inter regional allocations'!$D:$D,'Inter regional allocations'!$A:$A,AE$2,'Inter regional allocations'!$C:$C,$E32,'Inter regional allocations'!$B:$B,"gen")</f>
        <v>0</v>
      </c>
      <c r="AF32" s="15">
        <f>SUMIFS('Inter regional allocations'!$D:$D,'Inter regional allocations'!$A:$A,AF$2,'Inter regional allocations'!$C:$C,$E32,'Inter regional allocations'!$B:$B,"gen")</f>
        <v>0</v>
      </c>
      <c r="AG32" s="15">
        <f>SUMIFS('Inter regional allocations'!$D:$D,'Inter regional allocations'!$A:$A,AG$2,'Inter regional allocations'!$C:$C,$E32,'Inter regional allocations'!$B:$B,"gen")</f>
        <v>0</v>
      </c>
      <c r="AH32" s="15">
        <f>SUMIFS('Inter regional allocations'!$D:$D,'Inter regional allocations'!$A:$A,AH$2,'Inter regional allocations'!$C:$C,$E32,'Inter regional allocations'!$B:$B,"gen")</f>
        <v>0</v>
      </c>
      <c r="AI32" s="15">
        <f>SUMIFS('Inter regional allocations'!$D:$D,'Inter regional allocations'!$A:$A,AI$2,'Inter regional allocations'!$C:$C,$E32,'Inter regional allocations'!$B:$B,"gen")</f>
        <v>0</v>
      </c>
      <c r="AJ32" s="15">
        <f>SUMIFS('Inter regional allocations'!$D:$D,'Inter regional allocations'!$A:$A,AJ$2,'Inter regional allocations'!$C:$C,$E32,'Inter regional allocations'!$B:$B,"gen")</f>
        <v>0</v>
      </c>
      <c r="AK32" s="15">
        <f>SUMIFS('Inter regional allocations'!$D:$D,'Inter regional allocations'!$A:$A,AK$2,'Inter regional allocations'!$C:$C,$E32,'Inter regional allocations'!$B:$B,"gen")</f>
        <v>0</v>
      </c>
      <c r="AL32" s="15">
        <f>SUMIFS('Inter regional allocations'!$D:$D,'Inter regional allocations'!$A:$A,AL$2,'Inter regional allocations'!$C:$C,$E32,'Inter regional allocations'!$B:$B,"gen")</f>
        <v>0</v>
      </c>
      <c r="AM32" s="15">
        <f>SUMIFS('Inter regional allocations'!$D:$D,'Inter regional allocations'!$A:$A,AM$2,'Inter regional allocations'!$C:$C,$E32,'Inter regional allocations'!$B:$B,"gen")</f>
        <v>0</v>
      </c>
      <c r="AN32" s="15">
        <f>SUMIFS('Inter regional allocations'!$D:$D,'Inter regional allocations'!$A:$A,AN$2,'Inter regional allocations'!$C:$C,$E32,'Inter regional allocations'!$B:$B,"gen")</f>
        <v>0</v>
      </c>
      <c r="AO32" s="15">
        <f>SUMIFS('Inter regional allocations'!$D:$D,'Inter regional allocations'!$A:$A,AO$2,'Inter regional allocations'!$C:$C,$E32,'Inter regional allocations'!$B:$B,"gen")</f>
        <v>0</v>
      </c>
      <c r="AP32" s="15">
        <f>SUMIFS('Inter regional allocations'!$D:$D,'Inter regional allocations'!$A:$A,AP$2,'Inter regional allocations'!$C:$C,$E32,'Inter regional allocations'!$B:$B,"gen")</f>
        <v>0</v>
      </c>
      <c r="AQ32" s="15">
        <f>SUMIFS('Inter regional allocations'!$D:$D,'Inter regional allocations'!$A:$A,AQ$2,'Inter regional allocations'!$C:$C,$E32,'Inter regional allocations'!$B:$B,"gen")</f>
        <v>0</v>
      </c>
      <c r="AR32" s="15">
        <f>SUMIFS('Inter regional allocations'!$D:$D,'Inter regional allocations'!$A:$A,AR$2,'Inter regional allocations'!$C:$C,$E32,'Inter regional allocations'!$B:$B,"gen")</f>
        <v>0.10908415312889901</v>
      </c>
      <c r="AS32" s="15">
        <f>SUMIFS('Inter regional allocations'!$D:$D,'Inter regional allocations'!$A:$A,AS$2,'Inter regional allocations'!$C:$C,$E32,'Inter regional allocations'!$B:$B,"gen")</f>
        <v>0</v>
      </c>
      <c r="AT32" s="15">
        <f>SUMIFS('Inter regional allocations'!$D:$D,'Inter regional allocations'!$A:$A,AT$2,'Inter regional allocations'!$C:$C,$E32,'Inter regional allocations'!$B:$B,"gen")</f>
        <v>0</v>
      </c>
      <c r="AU32" s="15">
        <f>SUMIFS('Inter regional allocations'!$D:$D,'Inter regional allocations'!$A:$A,AU$2,'Inter regional allocations'!$C:$C,$E32,'Inter regional allocations'!$B:$B,"gen")</f>
        <v>0</v>
      </c>
      <c r="AV32" s="15">
        <f>SUMIFS('Inter regional allocations'!$D:$D,'Inter regional allocations'!$A:$A,AV$2,'Inter regional allocations'!$C:$C,$E32,'Inter regional allocations'!$B:$B,"gen")</f>
        <v>0</v>
      </c>
      <c r="AW32" s="15">
        <f>SUMIFS('Inter regional allocations'!$D:$D,'Inter regional allocations'!$A:$A,AW$2,'Inter regional allocations'!$C:$C,$E32,'Inter regional allocations'!$B:$B,"gen")</f>
        <v>5.5689668868894298E-4</v>
      </c>
      <c r="AX32" s="15">
        <f>SUMIFS('Inter regional allocations'!$D:$D,'Inter regional allocations'!$A:$A,AX$2,'Inter regional allocations'!$C:$C,$E32,'Inter regional allocations'!$B:$B,"gen")</f>
        <v>0</v>
      </c>
      <c r="AY32" s="15">
        <f>SUMIFS('Inter regional allocations'!$D:$D,'Inter regional allocations'!$A:$A,AY$2,'Inter regional allocations'!$C:$C,$E32,'Inter regional allocations'!$B:$B,"gen")</f>
        <v>0</v>
      </c>
      <c r="AZ32" s="12">
        <f t="shared" ca="1" si="4"/>
        <v>9.8123455744754345E-9</v>
      </c>
      <c r="BA32" s="15">
        <f t="shared" ca="1" si="5"/>
        <v>0</v>
      </c>
      <c r="BB32" s="15">
        <f t="shared" ca="1" si="6"/>
        <v>1.2415809991554751E-9</v>
      </c>
      <c r="BC32" s="15">
        <f t="shared" ca="1" si="7"/>
        <v>3.9915425095385323E-6</v>
      </c>
      <c r="BD32" s="15">
        <f t="shared" ca="1" si="8"/>
        <v>1.0141798973552037E-10</v>
      </c>
      <c r="BE32" s="15">
        <f t="shared" ca="1" si="9"/>
        <v>6.1366787801924944E-11</v>
      </c>
      <c r="BF32" s="15">
        <f t="shared" ca="1" si="10"/>
        <v>7.1941356050723049E-8</v>
      </c>
      <c r="BG32" s="15">
        <f t="shared" ca="1" si="11"/>
        <v>8.6274402067432868E-7</v>
      </c>
      <c r="BH32" s="15">
        <f t="shared" ca="1" si="12"/>
        <v>8.4974853283140293E-7</v>
      </c>
      <c r="BI32" s="15">
        <f t="shared" ca="1" si="13"/>
        <v>0</v>
      </c>
      <c r="BJ32" s="15">
        <f t="shared" ca="1" si="14"/>
        <v>0</v>
      </c>
      <c r="BK32" s="15">
        <f t="shared" ca="1" si="15"/>
        <v>3.4438367663006488E-9</v>
      </c>
      <c r="BL32" s="15">
        <f t="shared" ca="1" si="16"/>
        <v>5.5569041377014222E-8</v>
      </c>
      <c r="BM32" s="15">
        <f t="shared" ca="1" si="17"/>
        <v>6.9585876255046379E-5</v>
      </c>
      <c r="BN32" s="15">
        <f t="shared" ca="1" si="18"/>
        <v>2.8424806612519953E-13</v>
      </c>
      <c r="BO32" s="15">
        <f t="shared" ca="1" si="19"/>
        <v>7.2090107516858955E-13</v>
      </c>
      <c r="BP32" s="15">
        <f t="shared" ca="1" si="20"/>
        <v>5.9694034189507033E-6</v>
      </c>
      <c r="BQ32" s="15">
        <f t="shared" ca="1" si="21"/>
        <v>9.7244540304129226E-11</v>
      </c>
      <c r="BR32" s="15">
        <f t="shared" ca="1" si="21"/>
        <v>7.8300249736116334E-6</v>
      </c>
      <c r="BS32" s="15">
        <f t="shared" ca="1" si="22"/>
        <v>1.8726579209438469E-11</v>
      </c>
      <c r="BT32" s="15">
        <f t="shared" ca="1" si="23"/>
        <v>5.992645648763175E-11</v>
      </c>
      <c r="BU32" s="12">
        <f t="shared" ca="1" si="24"/>
        <v>0</v>
      </c>
      <c r="BV32" s="15">
        <f t="shared" ca="1" si="25"/>
        <v>0</v>
      </c>
      <c r="BW32" s="15">
        <f t="shared" ca="1" si="26"/>
        <v>0</v>
      </c>
      <c r="BX32" s="15">
        <f t="shared" ca="1" si="27"/>
        <v>0</v>
      </c>
      <c r="BY32" s="15">
        <f t="shared" ca="1" si="28"/>
        <v>0</v>
      </c>
      <c r="BZ32" s="15">
        <f t="shared" ca="1" si="29"/>
        <v>0</v>
      </c>
      <c r="CA32" s="15">
        <f t="shared" ca="1" si="30"/>
        <v>0</v>
      </c>
      <c r="CB32" s="15">
        <f t="shared" ca="1" si="31"/>
        <v>0</v>
      </c>
      <c r="CC32" s="15">
        <f t="shared" ca="1" si="32"/>
        <v>0</v>
      </c>
      <c r="CD32" s="15">
        <f t="shared" ca="1" si="33"/>
        <v>0</v>
      </c>
      <c r="CE32" s="15">
        <f t="shared" ca="1" si="34"/>
        <v>0</v>
      </c>
      <c r="CF32" s="15">
        <f t="shared" ca="1" si="35"/>
        <v>0</v>
      </c>
      <c r="CG32" s="15">
        <f t="shared" ca="1" si="36"/>
        <v>0</v>
      </c>
      <c r="CH32" s="15">
        <f t="shared" ca="1" si="37"/>
        <v>9.8767391721162529E-2</v>
      </c>
      <c r="CI32" s="15">
        <f t="shared" ca="1" si="38"/>
        <v>0</v>
      </c>
      <c r="CJ32" s="15">
        <f t="shared" ca="1" si="39"/>
        <v>0</v>
      </c>
      <c r="CK32" s="15">
        <f t="shared" ca="1" si="40"/>
        <v>0</v>
      </c>
      <c r="CL32" s="15">
        <f t="shared" ca="1" si="41"/>
        <v>0</v>
      </c>
      <c r="CM32" s="15">
        <f t="shared" ca="1" si="41"/>
        <v>5.0422753280180582E-4</v>
      </c>
      <c r="CN32" s="15">
        <f t="shared" ca="1" si="42"/>
        <v>0</v>
      </c>
      <c r="CO32" s="15">
        <f t="shared" ca="1" si="43"/>
        <v>0</v>
      </c>
    </row>
    <row r="33" spans="1:93" x14ac:dyDescent="0.35">
      <c r="A33" s="4" t="str">
        <f t="shared" si="44"/>
        <v>GENETKB</v>
      </c>
      <c r="B33" s="3" t="str">
        <f t="shared" si="1"/>
        <v>GENETKB</v>
      </c>
      <c r="C33" s="4" t="s">
        <v>70</v>
      </c>
      <c r="D33" s="4" t="s">
        <v>73</v>
      </c>
      <c r="E33" s="6" t="s">
        <v>17</v>
      </c>
      <c r="F33" s="9">
        <v>77.2</v>
      </c>
      <c r="G33" s="10">
        <v>846352040.20000005</v>
      </c>
      <c r="H33" s="12">
        <f t="shared" ca="1" si="2"/>
        <v>1.9652455288920445E-7</v>
      </c>
      <c r="I33" s="14">
        <f t="shared" ca="1" si="3"/>
        <v>0.10794400131394272</v>
      </c>
      <c r="J33" s="12">
        <f>SUMIFS('Inter regional allocations'!$D:$D,'Inter regional allocations'!$A:$A,J$2,'Inter regional allocations'!$C:$C,$E33,'Inter regional allocations'!$B:$B,"load")</f>
        <v>4.6096996641216103E-5</v>
      </c>
      <c r="K33" s="15">
        <f>SUMIFS('Inter regional allocations'!$D:$D,'Inter regional allocations'!$A:$A,K$2,'Inter regional allocations'!$C:$C,$E33,'Inter regional allocations'!$B:$B,"load")</f>
        <v>0</v>
      </c>
      <c r="L33" s="15">
        <f>SUMIFS('Inter regional allocations'!$D:$D,'Inter regional allocations'!$A:$A,L$2,'Inter regional allocations'!$C:$C,$E33,'Inter regional allocations'!$B:$B,"load")</f>
        <v>7.6802295922145005E-6</v>
      </c>
      <c r="M33" s="15">
        <f>SUMIFS('Inter regional allocations'!$D:$D,'Inter regional allocations'!$A:$A,M$2,'Inter regional allocations'!$C:$C,$E33,'Inter regional allocations'!$B:$B,"load")</f>
        <v>1.99141390946629E-2</v>
      </c>
      <c r="N33" s="15">
        <f>SUMIFS('Inter regional allocations'!$D:$D,'Inter regional allocations'!$A:$A,N$2,'Inter regional allocations'!$C:$C,$E33,'Inter regional allocations'!$B:$B,"load")</f>
        <v>4.5479088246719201E-7</v>
      </c>
      <c r="O33" s="15">
        <f>SUMIFS('Inter regional allocations'!$D:$D,'Inter regional allocations'!$A:$A,O$2,'Inter regional allocations'!$C:$C,$E33,'Inter regional allocations'!$B:$B,"load")</f>
        <v>2.7977813759469299E-7</v>
      </c>
      <c r="P33" s="15">
        <f>SUMIFS('Inter regional allocations'!$D:$D,'Inter regional allocations'!$A:$A,P$2,'Inter regional allocations'!$C:$C,$E33,'Inter regional allocations'!$B:$B,"load")</f>
        <v>3.4872613638690101E-4</v>
      </c>
      <c r="Q33" s="15">
        <f>SUMIFS('Inter regional allocations'!$D:$D,'Inter regional allocations'!$A:$A,Q$2,'Inter regional allocations'!$C:$C,$E33,'Inter regional allocations'!$B:$B,"load")</f>
        <v>4.2728027471249999E-3</v>
      </c>
      <c r="R33" s="15">
        <f>SUMIFS('Inter regional allocations'!$D:$D,'Inter regional allocations'!$A:$A,R$2,'Inter regional allocations'!$C:$C,$E33,'Inter regional allocations'!$B:$B,"load")</f>
        <v>4.1531443870572596E-3</v>
      </c>
      <c r="S33" s="15">
        <f>SUMIFS('Inter regional allocations'!$D:$D,'Inter regional allocations'!$A:$A,S$2,'Inter regional allocations'!$C:$C,$E33,'Inter regional allocations'!$B:$B,"load")</f>
        <v>0</v>
      </c>
      <c r="T33" s="15">
        <f>SUMIFS('Inter regional allocations'!$D:$D,'Inter regional allocations'!$A:$A,T$2,'Inter regional allocations'!$C:$C,$E33,'Inter regional allocations'!$B:$B,"load")</f>
        <v>0</v>
      </c>
      <c r="U33" s="15">
        <f>SUMIFS('Inter regional allocations'!$D:$D,'Inter regional allocations'!$A:$A,U$2,'Inter regional allocations'!$C:$C,$E33,'Inter regional allocations'!$B:$B,"load")</f>
        <v>4.0184049636779101E-23</v>
      </c>
      <c r="V33" s="15">
        <f>SUMIFS('Inter regional allocations'!$D:$D,'Inter regional allocations'!$A:$A,V$2,'Inter regional allocations'!$C:$C,$E33,'Inter regional allocations'!$B:$B,"load")</f>
        <v>2.9315157047323502E-4</v>
      </c>
      <c r="W33" s="15">
        <f>SUMIFS('Inter regional allocations'!$D:$D,'Inter regional allocations'!$A:$A,W$2,'Inter regional allocations'!$C:$C,$E33,'Inter regional allocations'!$B:$B,"load")</f>
        <v>0</v>
      </c>
      <c r="X33" s="15">
        <f>SUMIFS('Inter regional allocations'!$D:$D,'Inter regional allocations'!$A:$A,X$2,'Inter regional allocations'!$C:$C,$E33,'Inter regional allocations'!$B:$B,"load")</f>
        <v>1.9229110500238499E-9</v>
      </c>
      <c r="Y33" s="15">
        <f>SUMIFS('Inter regional allocations'!$D:$D,'Inter regional allocations'!$A:$A,Y$2,'Inter regional allocations'!$C:$C,$E33,'Inter regional allocations'!$B:$B,"load")</f>
        <v>4.8812806281965101E-9</v>
      </c>
      <c r="Z33" s="15">
        <f>SUMIFS('Inter regional allocations'!$D:$D,'Inter regional allocations'!$A:$A,Z$2,'Inter regional allocations'!$C:$C,$E33,'Inter regional allocations'!$B:$B,"load")</f>
        <v>0</v>
      </c>
      <c r="AA33" s="15">
        <f>SUMIFS('Inter regional allocations'!$D:$D,'Inter regional allocations'!$A:$A,AA$2,'Inter regional allocations'!$C:$C,$E33,'Inter regional allocations'!$B:$B,"load")</f>
        <v>0</v>
      </c>
      <c r="AB33" s="15">
        <f>SUMIFS('Inter regional allocations'!$D:$D,'Inter regional allocations'!$A:$A,AB$2,'Inter regional allocations'!$C:$C,$E33,'Inter regional allocations'!$B:$B,"load")</f>
        <v>0</v>
      </c>
      <c r="AC33" s="15">
        <f>SUMIFS('Inter regional allocations'!$D:$D,'Inter regional allocations'!$A:$A,AC$2,'Inter regional allocations'!$C:$C,$E33,'Inter regional allocations'!$B:$B,"load")</f>
        <v>9.5801783565453699E-8</v>
      </c>
      <c r="AD33" s="15">
        <f>SUMIFS('Inter regional allocations'!$D:$D,'Inter regional allocations'!$A:$A,AD$2,'Inter regional allocations'!$C:$C,$E33,'Inter regional allocations'!$B:$B,"load")</f>
        <v>3.7231365646043399E-7</v>
      </c>
      <c r="AE33" s="12">
        <f>SUMIFS('Inter regional allocations'!$D:$D,'Inter regional allocations'!$A:$A,AE$2,'Inter regional allocations'!$C:$C,$E33,'Inter regional allocations'!$B:$B,"gen")</f>
        <v>5.5991818946212399E-3</v>
      </c>
      <c r="AF33" s="15">
        <f>SUMIFS('Inter regional allocations'!$D:$D,'Inter regional allocations'!$A:$A,AF$2,'Inter regional allocations'!$C:$C,$E33,'Inter regional allocations'!$B:$B,"gen")</f>
        <v>0.37745244657555799</v>
      </c>
      <c r="AG33" s="15">
        <f>SUMIFS('Inter regional allocations'!$D:$D,'Inter regional allocations'!$A:$A,AG$2,'Inter regional allocations'!$C:$C,$E33,'Inter regional allocations'!$B:$B,"gen")</f>
        <v>2.5889055291422401E-2</v>
      </c>
      <c r="AH33" s="15">
        <f>SUMIFS('Inter regional allocations'!$D:$D,'Inter regional allocations'!$A:$A,AH$2,'Inter regional allocations'!$C:$C,$E33,'Inter regional allocations'!$B:$B,"gen")</f>
        <v>0.37791346667947001</v>
      </c>
      <c r="AI33" s="15">
        <f>SUMIFS('Inter regional allocations'!$D:$D,'Inter regional allocations'!$A:$A,AI$2,'Inter regional allocations'!$C:$C,$E33,'Inter regional allocations'!$B:$B,"gen")</f>
        <v>5.1640610857002701E-2</v>
      </c>
      <c r="AJ33" s="15">
        <f>SUMIFS('Inter regional allocations'!$D:$D,'Inter regional allocations'!$A:$A,AJ$2,'Inter regional allocations'!$C:$C,$E33,'Inter regional allocations'!$B:$B,"gen")</f>
        <v>2.7840388941072301E-2</v>
      </c>
      <c r="AK33" s="15">
        <f>SUMIFS('Inter regional allocations'!$D:$D,'Inter regional allocations'!$A:$A,AK$2,'Inter regional allocations'!$C:$C,$E33,'Inter regional allocations'!$B:$B,"gen")</f>
        <v>5.2766298040808103E-2</v>
      </c>
      <c r="AL33" s="15">
        <f>SUMIFS('Inter regional allocations'!$D:$D,'Inter regional allocations'!$A:$A,AL$2,'Inter regional allocations'!$C:$C,$E33,'Inter regional allocations'!$B:$B,"gen")</f>
        <v>2.3050093266087E-2</v>
      </c>
      <c r="AM33" s="15">
        <f>SUMIFS('Inter regional allocations'!$D:$D,'Inter regional allocations'!$A:$A,AM$2,'Inter regional allocations'!$C:$C,$E33,'Inter regional allocations'!$B:$B,"gen")</f>
        <v>0.31150114377079502</v>
      </c>
      <c r="AN33" s="15">
        <f>SUMIFS('Inter regional allocations'!$D:$D,'Inter regional allocations'!$A:$A,AN$2,'Inter regional allocations'!$C:$C,$E33,'Inter regional allocations'!$B:$B,"gen")</f>
        <v>5.2216221933290799E-2</v>
      </c>
      <c r="AO33" s="15">
        <f>SUMIFS('Inter regional allocations'!$D:$D,'Inter regional allocations'!$A:$A,AO$2,'Inter regional allocations'!$C:$C,$E33,'Inter regional allocations'!$B:$B,"gen")</f>
        <v>5.2244482639036999E-2</v>
      </c>
      <c r="AP33" s="15">
        <f>SUMIFS('Inter regional allocations'!$D:$D,'Inter regional allocations'!$A:$A,AP$2,'Inter regional allocations'!$C:$C,$E33,'Inter regional allocations'!$B:$B,"gen")</f>
        <v>0.29164703621407001</v>
      </c>
      <c r="AQ33" s="15">
        <f>SUMIFS('Inter regional allocations'!$D:$D,'Inter regional allocations'!$A:$A,AQ$2,'Inter regional allocations'!$C:$C,$E33,'Inter regional allocations'!$B:$B,"gen")</f>
        <v>8.0896499764558597E-3</v>
      </c>
      <c r="AR33" s="15">
        <f>SUMIFS('Inter regional allocations'!$D:$D,'Inter regional allocations'!$A:$A,AR$2,'Inter regional allocations'!$C:$C,$E33,'Inter regional allocations'!$B:$B,"gen")</f>
        <v>0.29630432372172999</v>
      </c>
      <c r="AS33" s="15">
        <f>SUMIFS('Inter regional allocations'!$D:$D,'Inter regional allocations'!$A:$A,AS$2,'Inter regional allocations'!$C:$C,$E33,'Inter regional allocations'!$B:$B,"gen")</f>
        <v>5.2259448512113303E-2</v>
      </c>
      <c r="AT33" s="15">
        <f>SUMIFS('Inter regional allocations'!$D:$D,'Inter regional allocations'!$A:$A,AT$2,'Inter regional allocations'!$C:$C,$E33,'Inter regional allocations'!$B:$B,"gen")</f>
        <v>5.2491781386399199E-2</v>
      </c>
      <c r="AU33" s="15">
        <f>SUMIFS('Inter regional allocations'!$D:$D,'Inter regional allocations'!$A:$A,AU$2,'Inter regional allocations'!$C:$C,$E33,'Inter regional allocations'!$B:$B,"gen")</f>
        <v>0.37898952665951102</v>
      </c>
      <c r="AV33" s="15">
        <f>SUMIFS('Inter regional allocations'!$D:$D,'Inter regional allocations'!$A:$A,AV$2,'Inter regional allocations'!$C:$C,$E33,'Inter regional allocations'!$B:$B,"gen")</f>
        <v>0.33538598852040302</v>
      </c>
      <c r="AW33" s="15">
        <f>SUMIFS('Inter regional allocations'!$D:$D,'Inter regional allocations'!$A:$A,AW$2,'Inter regional allocations'!$C:$C,$E33,'Inter regional allocations'!$B:$B,"gen")</f>
        <v>0.38066313837745003</v>
      </c>
      <c r="AX33" s="15">
        <f>SUMIFS('Inter regional allocations'!$D:$D,'Inter regional allocations'!$A:$A,AX$2,'Inter regional allocations'!$C:$C,$E33,'Inter regional allocations'!$B:$B,"gen")</f>
        <v>4.3161266604298497E-2</v>
      </c>
      <c r="AY33" s="15">
        <f>SUMIFS('Inter regional allocations'!$D:$D,'Inter regional allocations'!$A:$A,AY$2,'Inter regional allocations'!$C:$C,$E33,'Inter regional allocations'!$B:$B,"gen")</f>
        <v>2.95075625126201E-2</v>
      </c>
      <c r="AZ33" s="12">
        <f t="shared" ca="1" si="4"/>
        <v>9.0591916544501534E-12</v>
      </c>
      <c r="BA33" s="15">
        <f t="shared" ca="1" si="5"/>
        <v>0</v>
      </c>
      <c r="BB33" s="15">
        <f t="shared" ca="1" si="6"/>
        <v>1.5093536866963917E-12</v>
      </c>
      <c r="BC33" s="15">
        <f t="shared" ca="1" si="7"/>
        <v>3.9136172817520532E-9</v>
      </c>
      <c r="BD33" s="15">
        <f t="shared" ca="1" si="8"/>
        <v>8.9377574834951639E-14</v>
      </c>
      <c r="BE33" s="15">
        <f t="shared" ca="1" si="9"/>
        <v>5.4983273398971364E-14</v>
      </c>
      <c r="BF33" s="15">
        <f t="shared" ca="1" si="10"/>
        <v>6.8533248034215456E-11</v>
      </c>
      <c r="BG33" s="15">
        <f t="shared" ca="1" si="11"/>
        <v>8.3971064946250516E-10</v>
      </c>
      <c r="BH33" s="15">
        <f t="shared" ca="1" si="12"/>
        <v>8.1619484375073706E-10</v>
      </c>
      <c r="BI33" s="15">
        <f t="shared" ca="1" si="13"/>
        <v>0</v>
      </c>
      <c r="BJ33" s="15">
        <f t="shared" ca="1" si="14"/>
        <v>0</v>
      </c>
      <c r="BK33" s="15">
        <f t="shared" ca="1" si="15"/>
        <v>7.8971523881456108E-30</v>
      </c>
      <c r="BL33" s="15">
        <f t="shared" ca="1" si="16"/>
        <v>5.7611481316020622E-11</v>
      </c>
      <c r="BM33" s="15">
        <f t="shared" ca="1" si="17"/>
        <v>0</v>
      </c>
      <c r="BN33" s="15">
        <f t="shared" ca="1" si="18"/>
        <v>3.7789923435164777E-16</v>
      </c>
      <c r="BO33" s="15">
        <f t="shared" ca="1" si="19"/>
        <v>9.5929149298305422E-16</v>
      </c>
      <c r="BP33" s="15">
        <f t="shared" ca="1" si="20"/>
        <v>0</v>
      </c>
      <c r="BQ33" s="15">
        <f t="shared" ca="1" si="21"/>
        <v>0</v>
      </c>
      <c r="BR33" s="15">
        <f t="shared" ca="1" si="21"/>
        <v>0</v>
      </c>
      <c r="BS33" s="15">
        <f t="shared" ca="1" si="22"/>
        <v>1.8827402681189124E-14</v>
      </c>
      <c r="BT33" s="15">
        <f t="shared" ca="1" si="23"/>
        <v>7.3168774870431659E-14</v>
      </c>
      <c r="BU33" s="12">
        <f t="shared" ca="1" si="24"/>
        <v>6.0439809778999943E-4</v>
      </c>
      <c r="BV33" s="15">
        <f t="shared" ca="1" si="25"/>
        <v>4.0743727389102924E-2</v>
      </c>
      <c r="BW33" s="15">
        <f t="shared" ca="1" si="26"/>
        <v>2.7945682183940354E-3</v>
      </c>
      <c r="BX33" s="15">
        <f t="shared" ca="1" si="27"/>
        <v>4.0793491743805359E-2</v>
      </c>
      <c r="BY33" s="15">
        <f t="shared" ca="1" si="28"/>
        <v>5.5742941662011037E-3</v>
      </c>
      <c r="BZ33" s="15">
        <f t="shared" ca="1" si="29"/>
        <v>3.0052029804357849E-3</v>
      </c>
      <c r="CA33" s="15">
        <f t="shared" ca="1" si="30"/>
        <v>5.6958053450488827E-3</v>
      </c>
      <c r="CB33" s="15">
        <f t="shared" ca="1" si="31"/>
        <v>2.4881192978009974E-3</v>
      </c>
      <c r="CC33" s="15">
        <f t="shared" ca="1" si="32"/>
        <v>3.3624679872489356E-2</v>
      </c>
      <c r="CD33" s="15">
        <f t="shared" ca="1" si="33"/>
        <v>5.6364279289762668E-3</v>
      </c>
      <c r="CE33" s="15">
        <f t="shared" ca="1" si="34"/>
        <v>5.6394785026344669E-3</v>
      </c>
      <c r="CF33" s="15">
        <f t="shared" ca="1" si="35"/>
        <v>3.1481548060299069E-2</v>
      </c>
      <c r="CG33" s="15">
        <f t="shared" ca="1" si="36"/>
        <v>8.7322918768788802E-4</v>
      </c>
      <c r="CH33" s="15">
        <f t="shared" ca="1" si="37"/>
        <v>3.1984274309145327E-2</v>
      </c>
      <c r="CI33" s="15">
        <f t="shared" ca="1" si="38"/>
        <v>5.6410939788574801E-3</v>
      </c>
      <c r="CJ33" s="15">
        <f t="shared" ca="1" si="39"/>
        <v>5.6661729189446692E-3</v>
      </c>
      <c r="CK33" s="15">
        <f t="shared" ca="1" si="40"/>
        <v>4.0909645963704784E-2</v>
      </c>
      <c r="CL33" s="15">
        <f t="shared" ca="1" si="41"/>
        <v>3.6202905585524359E-2</v>
      </c>
      <c r="CM33" s="15">
        <f t="shared" ca="1" si="41"/>
        <v>4.1090302309185027E-2</v>
      </c>
      <c r="CN33" s="15">
        <f t="shared" ca="1" si="42"/>
        <v>4.658999819045829E-3</v>
      </c>
      <c r="CO33" s="15">
        <f t="shared" ca="1" si="43"/>
        <v>3.1851643666335108E-3</v>
      </c>
    </row>
    <row r="34" spans="1:93" x14ac:dyDescent="0.35">
      <c r="A34" s="4" t="str">
        <f t="shared" si="44"/>
        <v>GENETKU</v>
      </c>
      <c r="B34" s="3" t="str">
        <f t="shared" si="1"/>
        <v>GENETKU</v>
      </c>
      <c r="C34" s="4" t="s">
        <v>70</v>
      </c>
      <c r="D34" s="4" t="s">
        <v>74</v>
      </c>
      <c r="E34" s="6" t="s">
        <v>20</v>
      </c>
      <c r="F34" s="9">
        <v>3300082</v>
      </c>
      <c r="G34" s="10">
        <v>750924229.20000005</v>
      </c>
      <c r="H34" s="12">
        <f t="shared" ca="1" si="2"/>
        <v>1.1978252281670001E-3</v>
      </c>
      <c r="I34" s="14">
        <f t="shared" ca="1" si="3"/>
        <v>4.5427204670812994E-2</v>
      </c>
      <c r="J34" s="12">
        <f>SUMIFS('Inter regional allocations'!$D:$D,'Inter regional allocations'!$A:$A,J$2,'Inter regional allocations'!$C:$C,$E34,'Inter regional allocations'!$B:$B,"load")</f>
        <v>3.9868372830229896E-3</v>
      </c>
      <c r="K34" s="15">
        <f>SUMIFS('Inter regional allocations'!$D:$D,'Inter regional allocations'!$A:$A,K$2,'Inter regional allocations'!$C:$C,$E34,'Inter regional allocations'!$B:$B,"load")</f>
        <v>0</v>
      </c>
      <c r="L34" s="15">
        <f>SUMIFS('Inter regional allocations'!$D:$D,'Inter regional allocations'!$A:$A,L$2,'Inter regional allocations'!$C:$C,$E34,'Inter regional allocations'!$B:$B,"load")</f>
        <v>3.75600524908448E-4</v>
      </c>
      <c r="M34" s="15">
        <f>SUMIFS('Inter regional allocations'!$D:$D,'Inter regional allocations'!$A:$A,M$2,'Inter regional allocations'!$C:$C,$E34,'Inter regional allocations'!$B:$B,"load")</f>
        <v>1.8588193225244298E-2</v>
      </c>
      <c r="N34" s="15">
        <f>SUMIFS('Inter regional allocations'!$D:$D,'Inter regional allocations'!$A:$A,N$2,'Inter regional allocations'!$C:$C,$E34,'Inter regional allocations'!$B:$B,"load")</f>
        <v>2.50553269469385E-5</v>
      </c>
      <c r="O34" s="15">
        <f>SUMIFS('Inter regional allocations'!$D:$D,'Inter regional allocations'!$A:$A,O$2,'Inter regional allocations'!$C:$C,$E34,'Inter regional allocations'!$B:$B,"load")</f>
        <v>9.3172747458759395E-6</v>
      </c>
      <c r="P34" s="15">
        <f>SUMIFS('Inter regional allocations'!$D:$D,'Inter regional allocations'!$A:$A,P$2,'Inter regional allocations'!$C:$C,$E34,'Inter regional allocations'!$B:$B,"load")</f>
        <v>7.2682738311042105E-2</v>
      </c>
      <c r="Q34" s="15">
        <f>SUMIFS('Inter regional allocations'!$D:$D,'Inter regional allocations'!$A:$A,Q$2,'Inter regional allocations'!$C:$C,$E34,'Inter regional allocations'!$B:$B,"load")</f>
        <v>5.7845532138344098E-3</v>
      </c>
      <c r="R34" s="15">
        <f>SUMIFS('Inter regional allocations'!$D:$D,'Inter regional allocations'!$A:$A,R$2,'Inter regional allocations'!$C:$C,$E34,'Inter regional allocations'!$B:$B,"load")</f>
        <v>6.1402365253472702E-2</v>
      </c>
      <c r="S34" s="15">
        <f>SUMIFS('Inter regional allocations'!$D:$D,'Inter regional allocations'!$A:$A,S$2,'Inter regional allocations'!$C:$C,$E34,'Inter regional allocations'!$B:$B,"load")</f>
        <v>1.0522661515308801E-11</v>
      </c>
      <c r="T34" s="15">
        <f>SUMIFS('Inter regional allocations'!$D:$D,'Inter regional allocations'!$A:$A,T$2,'Inter regional allocations'!$C:$C,$E34,'Inter regional allocations'!$B:$B,"load")</f>
        <v>1.50800470269444E-11</v>
      </c>
      <c r="U34" s="15">
        <f>SUMIFS('Inter regional allocations'!$D:$D,'Inter regional allocations'!$A:$A,U$2,'Inter regional allocations'!$C:$C,$E34,'Inter regional allocations'!$B:$B,"load")</f>
        <v>1.53627875480372E-22</v>
      </c>
      <c r="V34" s="15">
        <f>SUMIFS('Inter regional allocations'!$D:$D,'Inter regional allocations'!$A:$A,V$2,'Inter regional allocations'!$C:$C,$E34,'Inter regional allocations'!$B:$B,"load")</f>
        <v>4.97070278777713E-4</v>
      </c>
      <c r="W34" s="15">
        <f>SUMIFS('Inter regional allocations'!$D:$D,'Inter regional allocations'!$A:$A,W$2,'Inter regional allocations'!$C:$C,$E34,'Inter regional allocations'!$B:$B,"load")</f>
        <v>0</v>
      </c>
      <c r="X34" s="15">
        <f>SUMIFS('Inter regional allocations'!$D:$D,'Inter regional allocations'!$A:$A,X$2,'Inter regional allocations'!$C:$C,$E34,'Inter regional allocations'!$B:$B,"load")</f>
        <v>1.7468465148257901E-7</v>
      </c>
      <c r="Y34" s="15">
        <f>SUMIFS('Inter regional allocations'!$D:$D,'Inter regional allocations'!$A:$A,Y$2,'Inter regional allocations'!$C:$C,$E34,'Inter regional allocations'!$B:$B,"load")</f>
        <v>4.2764288821984198E-7</v>
      </c>
      <c r="Z34" s="15">
        <f>SUMIFS('Inter regional allocations'!$D:$D,'Inter regional allocations'!$A:$A,Z$2,'Inter regional allocations'!$C:$C,$E34,'Inter regional allocations'!$B:$B,"load")</f>
        <v>0</v>
      </c>
      <c r="AA34" s="15">
        <f>SUMIFS('Inter regional allocations'!$D:$D,'Inter regional allocations'!$A:$A,AA$2,'Inter regional allocations'!$C:$C,$E34,'Inter regional allocations'!$B:$B,"load")</f>
        <v>1.0494369876396E-22</v>
      </c>
      <c r="AB34" s="15">
        <f>SUMIFS('Inter regional allocations'!$D:$D,'Inter regional allocations'!$A:$A,AB$2,'Inter regional allocations'!$C:$C,$E34,'Inter regional allocations'!$B:$B,"load")</f>
        <v>0</v>
      </c>
      <c r="AC34" s="15">
        <f>SUMIFS('Inter regional allocations'!$D:$D,'Inter regional allocations'!$A:$A,AC$2,'Inter regional allocations'!$C:$C,$E34,'Inter regional allocations'!$B:$B,"load")</f>
        <v>1.58803459620831E-6</v>
      </c>
      <c r="AD34" s="15">
        <f>SUMIFS('Inter regional allocations'!$D:$D,'Inter regional allocations'!$A:$A,AD$2,'Inter regional allocations'!$C:$C,$E34,'Inter regional allocations'!$B:$B,"load")</f>
        <v>1.0805442097424799E-5</v>
      </c>
      <c r="AE34" s="12">
        <f>SUMIFS('Inter regional allocations'!$D:$D,'Inter regional allocations'!$A:$A,AE$2,'Inter regional allocations'!$C:$C,$E34,'Inter regional allocations'!$B:$B,"gen")</f>
        <v>3.7380026091123598E-2</v>
      </c>
      <c r="AF34" s="15">
        <f>SUMIFS('Inter regional allocations'!$D:$D,'Inter regional allocations'!$A:$A,AF$2,'Inter regional allocations'!$C:$C,$E34,'Inter regional allocations'!$B:$B,"gen")</f>
        <v>1.5702528831834199E-2</v>
      </c>
      <c r="AG34" s="15">
        <f>SUMIFS('Inter regional allocations'!$D:$D,'Inter regional allocations'!$A:$A,AG$2,'Inter regional allocations'!$C:$C,$E34,'Inter regional allocations'!$B:$B,"gen")</f>
        <v>0.19200387922817</v>
      </c>
      <c r="AH34" s="15">
        <f>SUMIFS('Inter regional allocations'!$D:$D,'Inter regional allocations'!$A:$A,AH$2,'Inter regional allocations'!$C:$C,$E34,'Inter regional allocations'!$B:$B,"gen")</f>
        <v>1.5747957876051901E-2</v>
      </c>
      <c r="AI34" s="15">
        <f>SUMIFS('Inter regional allocations'!$D:$D,'Inter regional allocations'!$A:$A,AI$2,'Inter regional allocations'!$C:$C,$E34,'Inter regional allocations'!$B:$B,"gen")</f>
        <v>0.40911719905145</v>
      </c>
      <c r="AJ34" s="15">
        <f>SUMIFS('Inter regional allocations'!$D:$D,'Inter regional allocations'!$A:$A,AJ$2,'Inter regional allocations'!$C:$C,$E34,'Inter regional allocations'!$B:$B,"gen")</f>
        <v>0.21024531984214501</v>
      </c>
      <c r="AK34" s="15">
        <f>SUMIFS('Inter regional allocations'!$D:$D,'Inter regional allocations'!$A:$A,AK$2,'Inter regional allocations'!$C:$C,$E34,'Inter regional allocations'!$B:$B,"gen")</f>
        <v>0.42843825155226001</v>
      </c>
      <c r="AL34" s="15">
        <f>SUMIFS('Inter regional allocations'!$D:$D,'Inter regional allocations'!$A:$A,AL$2,'Inter regional allocations'!$C:$C,$E34,'Inter regional allocations'!$B:$B,"gen")</f>
        <v>3.9922276515961096E-3</v>
      </c>
      <c r="AM34" s="15">
        <f>SUMIFS('Inter regional allocations'!$D:$D,'Inter regional allocations'!$A:$A,AM$2,'Inter regional allocations'!$C:$C,$E34,'Inter regional allocations'!$B:$B,"gen")</f>
        <v>8.2823030298168399E-2</v>
      </c>
      <c r="AN34" s="15">
        <f>SUMIFS('Inter regional allocations'!$D:$D,'Inter regional allocations'!$A:$A,AN$2,'Inter regional allocations'!$C:$C,$E34,'Inter regional allocations'!$B:$B,"gen")</f>
        <v>0.42381232192479301</v>
      </c>
      <c r="AO34" s="15">
        <f>SUMIFS('Inter regional allocations'!$D:$D,'Inter regional allocations'!$A:$A,AO$2,'Inter regional allocations'!$C:$C,$E34,'Inter regional allocations'!$B:$B,"gen")</f>
        <v>0.42377937731062798</v>
      </c>
      <c r="AP34" s="15">
        <f>SUMIFS('Inter regional allocations'!$D:$D,'Inter regional allocations'!$A:$A,AP$2,'Inter regional allocations'!$C:$C,$E34,'Inter regional allocations'!$B:$B,"gen")</f>
        <v>1.1704490925630801E-2</v>
      </c>
      <c r="AQ34" s="15">
        <f>SUMIFS('Inter regional allocations'!$D:$D,'Inter regional allocations'!$A:$A,AQ$2,'Inter regional allocations'!$C:$C,$E34,'Inter regional allocations'!$B:$B,"gen")</f>
        <v>1.2376800558763701E-3</v>
      </c>
      <c r="AR34" s="15">
        <f>SUMIFS('Inter regional allocations'!$D:$D,'Inter regional allocations'!$A:$A,AR$2,'Inter regional allocations'!$C:$C,$E34,'Inter regional allocations'!$B:$B,"gen")</f>
        <v>1.3065798221817901E-2</v>
      </c>
      <c r="AS34" s="15">
        <f>SUMIFS('Inter regional allocations'!$D:$D,'Inter regional allocations'!$A:$A,AS$2,'Inter regional allocations'!$C:$C,$E34,'Inter regional allocations'!$B:$B,"gen")</f>
        <v>0.42413539764561498</v>
      </c>
      <c r="AT34" s="15">
        <f>SUMIFS('Inter regional allocations'!$D:$D,'Inter regional allocations'!$A:$A,AT$2,'Inter regional allocations'!$C:$C,$E34,'Inter regional allocations'!$B:$B,"gen")</f>
        <v>0.42568347657676803</v>
      </c>
      <c r="AU34" s="15">
        <f>SUMIFS('Inter regional allocations'!$D:$D,'Inter regional allocations'!$A:$A,AU$2,'Inter regional allocations'!$C:$C,$E34,'Inter regional allocations'!$B:$B,"gen")</f>
        <v>1.5746996272940701E-2</v>
      </c>
      <c r="AV34" s="15">
        <f>SUMIFS('Inter regional allocations'!$D:$D,'Inter regional allocations'!$A:$A,AV$2,'Inter regional allocations'!$C:$C,$E34,'Inter regional allocations'!$B:$B,"gen")</f>
        <v>1.4055844285571601E-2</v>
      </c>
      <c r="AW34" s="15">
        <f>SUMIFS('Inter regional allocations'!$D:$D,'Inter regional allocations'!$A:$A,AW$2,'Inter regional allocations'!$C:$C,$E34,'Inter regional allocations'!$B:$B,"gen")</f>
        <v>1.5823855240463501E-2</v>
      </c>
      <c r="AX34" s="15">
        <f>SUMIFS('Inter regional allocations'!$D:$D,'Inter regional allocations'!$A:$A,AX$2,'Inter regional allocations'!$C:$C,$E34,'Inter regional allocations'!$B:$B,"gen")</f>
        <v>0.32005889248398101</v>
      </c>
      <c r="AY34" s="15">
        <f>SUMIFS('Inter regional allocations'!$D:$D,'Inter regional allocations'!$A:$A,AY$2,'Inter regional allocations'!$C:$C,$E34,'Inter regional allocations'!$B:$B,"gen")</f>
        <v>0.23723768397729</v>
      </c>
      <c r="AZ34" s="12">
        <f t="shared" ca="1" si="4"/>
        <v>4.7755342782017153E-6</v>
      </c>
      <c r="BA34" s="15">
        <f t="shared" ca="1" si="5"/>
        <v>0</v>
      </c>
      <c r="BB34" s="15">
        <f t="shared" ca="1" si="6"/>
        <v>4.4990378444810673E-7</v>
      </c>
      <c r="BC34" s="15">
        <f t="shared" ca="1" si="7"/>
        <v>2.2265406791240535E-5</v>
      </c>
      <c r="BD34" s="15">
        <f t="shared" ca="1" si="8"/>
        <v>3.0011902717015394E-8</v>
      </c>
      <c r="BE34" s="15">
        <f t="shared" ca="1" si="9"/>
        <v>1.1160466748373474E-8</v>
      </c>
      <c r="BF34" s="15">
        <f t="shared" ca="1" si="10"/>
        <v>8.706121760122637E-5</v>
      </c>
      <c r="BG34" s="15">
        <f t="shared" ca="1" si="11"/>
        <v>6.9288837732053557E-6</v>
      </c>
      <c r="BH34" s="15">
        <f t="shared" ca="1" si="12"/>
        <v>7.3549302169734421E-5</v>
      </c>
      <c r="BI34" s="15">
        <f t="shared" ca="1" si="13"/>
        <v>1.2604309430498876E-14</v>
      </c>
      <c r="BJ34" s="15">
        <f t="shared" ca="1" si="14"/>
        <v>1.8063260770818767E-14</v>
      </c>
      <c r="BK34" s="15">
        <f t="shared" ca="1" si="15"/>
        <v>1.8401934500008808E-25</v>
      </c>
      <c r="BL34" s="15">
        <f t="shared" ca="1" si="16"/>
        <v>5.9540332009194841E-7</v>
      </c>
      <c r="BM34" s="15">
        <f t="shared" ca="1" si="17"/>
        <v>0</v>
      </c>
      <c r="BN34" s="15">
        <f t="shared" ca="1" si="18"/>
        <v>2.0924168251939309E-10</v>
      </c>
      <c r="BO34" s="15">
        <f t="shared" ca="1" si="19"/>
        <v>5.1224144015592715E-10</v>
      </c>
      <c r="BP34" s="15">
        <f t="shared" ca="1" si="20"/>
        <v>0</v>
      </c>
      <c r="BQ34" s="15">
        <f t="shared" ca="1" si="21"/>
        <v>1.2570420991662931E-25</v>
      </c>
      <c r="BR34" s="15">
        <f t="shared" ca="1" si="21"/>
        <v>0</v>
      </c>
      <c r="BS34" s="15">
        <f t="shared" ca="1" si="22"/>
        <v>1.9021879025403087E-9</v>
      </c>
      <c r="BT34" s="15">
        <f t="shared" ca="1" si="23"/>
        <v>1.2943031145793168E-8</v>
      </c>
      <c r="BU34" s="12">
        <f t="shared" ca="1" si="24"/>
        <v>1.6980700958418016E-3</v>
      </c>
      <c r="BV34" s="15">
        <f t="shared" ca="1" si="25"/>
        <v>7.133219910930742E-4</v>
      </c>
      <c r="BW34" s="15">
        <f t="shared" ca="1" si="26"/>
        <v>8.7221995192881385E-3</v>
      </c>
      <c r="BX34" s="15">
        <f t="shared" ca="1" si="27"/>
        <v>7.1538570558275121E-4</v>
      </c>
      <c r="BY34" s="15">
        <f t="shared" ca="1" si="28"/>
        <v>1.8585050735659959E-2</v>
      </c>
      <c r="BZ34" s="15">
        <f t="shared" ca="1" si="29"/>
        <v>9.550857175549661E-3</v>
      </c>
      <c r="CA34" s="15">
        <f t="shared" ca="1" si="30"/>
        <v>1.9462752142069779E-2</v>
      </c>
      <c r="CB34" s="15">
        <f t="shared" ca="1" si="31"/>
        <v>1.813557426215356E-4</v>
      </c>
      <c r="CC34" s="15">
        <f t="shared" ca="1" si="32"/>
        <v>3.7624187488118415E-3</v>
      </c>
      <c r="CD34" s="15">
        <f t="shared" ca="1" si="33"/>
        <v>1.9252609090090057E-2</v>
      </c>
      <c r="CE34" s="15">
        <f t="shared" ca="1" si="34"/>
        <v>1.9251112508359581E-2</v>
      </c>
      <c r="CF34" s="15">
        <f t="shared" ca="1" si="35"/>
        <v>5.317023048463038E-4</v>
      </c>
      <c r="CG34" s="15">
        <f t="shared" ca="1" si="36"/>
        <v>5.6224345215279129E-5</v>
      </c>
      <c r="CH34" s="15">
        <f t="shared" ca="1" si="37"/>
        <v>5.935426900100663E-4</v>
      </c>
      <c r="CI34" s="15">
        <f t="shared" ca="1" si="38"/>
        <v>1.9267285516984006E-2</v>
      </c>
      <c r="CJ34" s="15">
        <f t="shared" ca="1" si="39"/>
        <v>1.9337610415436069E-2</v>
      </c>
      <c r="CK34" s="15">
        <f t="shared" ca="1" si="40"/>
        <v>7.1534202264140665E-4</v>
      </c>
      <c r="CL34" s="15">
        <f t="shared" ca="1" si="41"/>
        <v>6.3851771518173839E-4</v>
      </c>
      <c r="CM34" s="15">
        <f t="shared" ca="1" si="41"/>
        <v>7.1883351068985227E-4</v>
      </c>
      <c r="CN34" s="15">
        <f t="shared" ca="1" si="42"/>
        <v>1.4539380815583536E-2</v>
      </c>
      <c r="CO34" s="15">
        <f t="shared" ca="1" si="43"/>
        <v>1.0777044825666006E-2</v>
      </c>
    </row>
    <row r="35" spans="1:93" x14ac:dyDescent="0.35">
      <c r="A35" s="4" t="str">
        <f t="shared" si="44"/>
        <v>GENETUI</v>
      </c>
      <c r="B35" s="3" t="str">
        <f t="shared" si="1"/>
        <v>GENETUI</v>
      </c>
      <c r="C35" s="4" t="s">
        <v>70</v>
      </c>
      <c r="D35" s="4" t="s">
        <v>69</v>
      </c>
      <c r="E35" s="6" t="s">
        <v>19</v>
      </c>
      <c r="F35" s="9">
        <v>34265.800000000003</v>
      </c>
      <c r="G35" s="10">
        <v>475391185.19999999</v>
      </c>
      <c r="H35" s="12">
        <f t="shared" ca="1" si="2"/>
        <v>4.0492947834504573E-5</v>
      </c>
      <c r="I35" s="14">
        <f t="shared" ca="1" si="3"/>
        <v>1</v>
      </c>
      <c r="J35" s="12">
        <f>SUMIFS('Inter regional allocations'!$D:$D,'Inter regional allocations'!$A:$A,J$2,'Inter regional allocations'!$C:$C,$E35,'Inter regional allocations'!$B:$B,"load")</f>
        <v>5.6338321972992998E-4</v>
      </c>
      <c r="K35" s="15">
        <f>SUMIFS('Inter regional allocations'!$D:$D,'Inter regional allocations'!$A:$A,K$2,'Inter regional allocations'!$C:$C,$E35,'Inter regional allocations'!$B:$B,"load")</f>
        <v>0</v>
      </c>
      <c r="L35" s="15">
        <f>SUMIFS('Inter regional allocations'!$D:$D,'Inter regional allocations'!$A:$A,L$2,'Inter regional allocations'!$C:$C,$E35,'Inter regional allocations'!$B:$B,"load")</f>
        <v>4.7839455196794599E-5</v>
      </c>
      <c r="M35" s="15">
        <f>SUMIFS('Inter regional allocations'!$D:$D,'Inter regional allocations'!$A:$A,M$2,'Inter regional allocations'!$C:$C,$E35,'Inter regional allocations'!$B:$B,"load")</f>
        <v>3.0319429199560698E-3</v>
      </c>
      <c r="N35" s="15">
        <f>SUMIFS('Inter regional allocations'!$D:$D,'Inter regional allocations'!$A:$A,N$2,'Inter regional allocations'!$C:$C,$E35,'Inter regional allocations'!$B:$B,"load")</f>
        <v>0.14342909195120901</v>
      </c>
      <c r="O35" s="15">
        <f>SUMIFS('Inter regional allocations'!$D:$D,'Inter regional allocations'!$A:$A,O$2,'Inter regional allocations'!$C:$C,$E35,'Inter regional allocations'!$B:$B,"load")</f>
        <v>0.48214746869234898</v>
      </c>
      <c r="P35" s="15">
        <f>SUMIFS('Inter regional allocations'!$D:$D,'Inter regional allocations'!$A:$A,P$2,'Inter regional allocations'!$C:$C,$E35,'Inter regional allocations'!$B:$B,"load")</f>
        <v>1.1272352304191701E-2</v>
      </c>
      <c r="Q35" s="15">
        <f>SUMIFS('Inter regional allocations'!$D:$D,'Inter regional allocations'!$A:$A,Q$2,'Inter regional allocations'!$C:$C,$E35,'Inter regional allocations'!$B:$B,"load")</f>
        <v>9.3946597630271999E-4</v>
      </c>
      <c r="R35" s="15">
        <f>SUMIFS('Inter regional allocations'!$D:$D,'Inter regional allocations'!$A:$A,R$2,'Inter regional allocations'!$C:$C,$E35,'Inter regional allocations'!$B:$B,"load")</f>
        <v>9.9068826089594702E-3</v>
      </c>
      <c r="S35" s="15">
        <f>SUMIFS('Inter regional allocations'!$D:$D,'Inter regional allocations'!$A:$A,S$2,'Inter regional allocations'!$C:$C,$E35,'Inter regional allocations'!$B:$B,"load")</f>
        <v>8.1340916771850203E-13</v>
      </c>
      <c r="T35" s="15">
        <f>SUMIFS('Inter regional allocations'!$D:$D,'Inter regional allocations'!$A:$A,T$2,'Inter regional allocations'!$C:$C,$E35,'Inter regional allocations'!$B:$B,"load")</f>
        <v>1.13315921929733E-12</v>
      </c>
      <c r="U35" s="15">
        <f>SUMIFS('Inter regional allocations'!$D:$D,'Inter regional allocations'!$A:$A,U$2,'Inter regional allocations'!$C:$C,$E35,'Inter regional allocations'!$B:$B,"load")</f>
        <v>0</v>
      </c>
      <c r="V35" s="15">
        <f>SUMIFS('Inter regional allocations'!$D:$D,'Inter regional allocations'!$A:$A,V$2,'Inter regional allocations'!$C:$C,$E35,'Inter regional allocations'!$B:$B,"load")</f>
        <v>7.4522796965276598E-5</v>
      </c>
      <c r="W35" s="15">
        <f>SUMIFS('Inter regional allocations'!$D:$D,'Inter regional allocations'!$A:$A,W$2,'Inter regional allocations'!$C:$C,$E35,'Inter regional allocations'!$B:$B,"load")</f>
        <v>0</v>
      </c>
      <c r="X35" s="15">
        <f>SUMIFS('Inter regional allocations'!$D:$D,'Inter regional allocations'!$A:$A,X$2,'Inter regional allocations'!$C:$C,$E35,'Inter regional allocations'!$B:$B,"load")</f>
        <v>2.8091256689169698E-8</v>
      </c>
      <c r="Y35" s="15">
        <f>SUMIFS('Inter regional allocations'!$D:$D,'Inter regional allocations'!$A:$A,Y$2,'Inter regional allocations'!$C:$C,$E35,'Inter regional allocations'!$B:$B,"load")</f>
        <v>6.8247488955509901E-8</v>
      </c>
      <c r="Z35" s="15">
        <f>SUMIFS('Inter regional allocations'!$D:$D,'Inter regional allocations'!$A:$A,Z$2,'Inter regional allocations'!$C:$C,$E35,'Inter regional allocations'!$B:$B,"load")</f>
        <v>3.8743687623700399E-22</v>
      </c>
      <c r="AA35" s="15">
        <f>SUMIFS('Inter regional allocations'!$D:$D,'Inter regional allocations'!$A:$A,AA$2,'Inter regional allocations'!$C:$C,$E35,'Inter regional allocations'!$B:$B,"load")</f>
        <v>1.3465201681807299E-23</v>
      </c>
      <c r="AB35" s="15">
        <f>SUMIFS('Inter regional allocations'!$D:$D,'Inter regional allocations'!$A:$A,AB$2,'Inter regional allocations'!$C:$C,$E35,'Inter regional allocations'!$B:$B,"load")</f>
        <v>0</v>
      </c>
      <c r="AC35" s="15">
        <f>SUMIFS('Inter regional allocations'!$D:$D,'Inter regional allocations'!$A:$A,AC$2,'Inter regional allocations'!$C:$C,$E35,'Inter regional allocations'!$B:$B,"load")</f>
        <v>3.7164414963877298E-7</v>
      </c>
      <c r="AD35" s="15">
        <f>SUMIFS('Inter regional allocations'!$D:$D,'Inter regional allocations'!$A:$A,AD$2,'Inter regional allocations'!$C:$C,$E35,'Inter regional allocations'!$B:$B,"load")</f>
        <v>1.06757934310965E-6</v>
      </c>
      <c r="AE35" s="12">
        <f>SUMIFS('Inter regional allocations'!$D:$D,'Inter regional allocations'!$A:$A,AE$2,'Inter regional allocations'!$C:$C,$E35,'Inter regional allocations'!$B:$B,"gen")</f>
        <v>4.87366816492396E-8</v>
      </c>
      <c r="AF35" s="15">
        <f>SUMIFS('Inter regional allocations'!$D:$D,'Inter regional allocations'!$A:$A,AF$2,'Inter regional allocations'!$C:$C,$E35,'Inter regional allocations'!$B:$B,"gen")</f>
        <v>7.6039256320713796E-7</v>
      </c>
      <c r="AG35" s="15">
        <f>SUMIFS('Inter regional allocations'!$D:$D,'Inter regional allocations'!$A:$A,AG$2,'Inter regional allocations'!$C:$C,$E35,'Inter regional allocations'!$B:$B,"gen")</f>
        <v>1.6963316864845199E-6</v>
      </c>
      <c r="AH35" s="15">
        <f>SUMIFS('Inter regional allocations'!$D:$D,'Inter regional allocations'!$A:$A,AH$2,'Inter regional allocations'!$C:$C,$E35,'Inter regional allocations'!$B:$B,"gen")</f>
        <v>7.6395573343383095E-7</v>
      </c>
      <c r="AI35" s="15">
        <f>SUMIFS('Inter regional allocations'!$D:$D,'Inter regional allocations'!$A:$A,AI$2,'Inter regional allocations'!$C:$C,$E35,'Inter regional allocations'!$B:$B,"gen")</f>
        <v>1.6631543123875499E-2</v>
      </c>
      <c r="AJ35" s="15">
        <f>SUMIFS('Inter regional allocations'!$D:$D,'Inter regional allocations'!$A:$A,AJ$2,'Inter regional allocations'!$C:$C,$E35,'Inter regional allocations'!$B:$B,"gen")</f>
        <v>0.25338713514095001</v>
      </c>
      <c r="AK35" s="15">
        <f>SUMIFS('Inter regional allocations'!$D:$D,'Inter regional allocations'!$A:$A,AK$2,'Inter regional allocations'!$C:$C,$E35,'Inter regional allocations'!$B:$B,"gen")</f>
        <v>3.2551857277246801E-6</v>
      </c>
      <c r="AL35" s="15">
        <f>SUMIFS('Inter regional allocations'!$D:$D,'Inter regional allocations'!$A:$A,AL$2,'Inter regional allocations'!$C:$C,$E35,'Inter regional allocations'!$B:$B,"gen")</f>
        <v>3.43381261680222E-7</v>
      </c>
      <c r="AM35" s="15">
        <f>SUMIFS('Inter regional allocations'!$D:$D,'Inter regional allocations'!$A:$A,AM$2,'Inter regional allocations'!$C:$C,$E35,'Inter regional allocations'!$B:$B,"gen")</f>
        <v>2.57500602526792E-6</v>
      </c>
      <c r="AN35" s="15">
        <f>SUMIFS('Inter regional allocations'!$D:$D,'Inter regional allocations'!$A:$A,AN$2,'Inter regional allocations'!$C:$C,$E35,'Inter regional allocations'!$B:$B,"gen")</f>
        <v>3.2213192102028301E-6</v>
      </c>
      <c r="AO35" s="15">
        <f>SUMIFS('Inter regional allocations'!$D:$D,'Inter regional allocations'!$A:$A,AO$2,'Inter regional allocations'!$C:$C,$E35,'Inter regional allocations'!$B:$B,"gen")</f>
        <v>3.21854174940063E-6</v>
      </c>
      <c r="AP35" s="15">
        <f>SUMIFS('Inter regional allocations'!$D:$D,'Inter regional allocations'!$A:$A,AP$2,'Inter regional allocations'!$C:$C,$E35,'Inter regional allocations'!$B:$B,"gen")</f>
        <v>6.4187100144946903E-7</v>
      </c>
      <c r="AQ35" s="15">
        <f>SUMIFS('Inter regional allocations'!$D:$D,'Inter regional allocations'!$A:$A,AQ$2,'Inter regional allocations'!$C:$C,$E35,'Inter regional allocations'!$B:$B,"gen")</f>
        <v>1.41568159313616E-7</v>
      </c>
      <c r="AR35" s="15">
        <f>SUMIFS('Inter regional allocations'!$D:$D,'Inter regional allocations'!$A:$A,AR$2,'Inter regional allocations'!$C:$C,$E35,'Inter regional allocations'!$B:$B,"gen")</f>
        <v>6.6341444575605098E-7</v>
      </c>
      <c r="AS35" s="15">
        <f>SUMIFS('Inter regional allocations'!$D:$D,'Inter regional allocations'!$A:$A,AS$2,'Inter regional allocations'!$C:$C,$E35,'Inter regional allocations'!$B:$B,"gen")</f>
        <v>3.2231189750048599E-6</v>
      </c>
      <c r="AT35" s="15">
        <f>SUMIFS('Inter regional allocations'!$D:$D,'Inter regional allocations'!$A:$A,AT$2,'Inter regional allocations'!$C:$C,$E35,'Inter regional allocations'!$B:$B,"gen")</f>
        <v>3.22847270387172E-6</v>
      </c>
      <c r="AU35" s="15">
        <f>SUMIFS('Inter regional allocations'!$D:$D,'Inter regional allocations'!$A:$A,AU$2,'Inter regional allocations'!$C:$C,$E35,'Inter regional allocations'!$B:$B,"gen")</f>
        <v>7.6301155435355296E-7</v>
      </c>
      <c r="AV35" s="15">
        <f>SUMIFS('Inter regional allocations'!$D:$D,'Inter regional allocations'!$A:$A,AV$2,'Inter regional allocations'!$C:$C,$E35,'Inter regional allocations'!$B:$B,"gen")</f>
        <v>7.2808145675534897E-7</v>
      </c>
      <c r="AW35" s="15">
        <f>SUMIFS('Inter regional allocations'!$D:$D,'Inter regional allocations'!$A:$A,AW$2,'Inter regional allocations'!$C:$C,$E35,'Inter regional allocations'!$B:$B,"gen")</f>
        <v>7.6802676384683198E-7</v>
      </c>
      <c r="AX35" s="15">
        <f>SUMIFS('Inter regional allocations'!$D:$D,'Inter regional allocations'!$A:$A,AX$2,'Inter regional allocations'!$C:$C,$E35,'Inter regional allocations'!$B:$B,"gen")</f>
        <v>1.9818351281786399E-6</v>
      </c>
      <c r="AY35" s="15">
        <f>SUMIFS('Inter regional allocations'!$D:$D,'Inter regional allocations'!$A:$A,AY$2,'Inter regional allocations'!$C:$C,$E35,'Inter regional allocations'!$B:$B,"gen")</f>
        <v>1.51830410556176E-6</v>
      </c>
      <c r="AZ35" s="12">
        <f t="shared" ca="1" si="4"/>
        <v>2.2813047327359281E-8</v>
      </c>
      <c r="BA35" s="15">
        <f t="shared" ca="1" si="5"/>
        <v>0</v>
      </c>
      <c r="BB35" s="15">
        <f t="shared" ca="1" si="6"/>
        <v>1.9371605637149223E-9</v>
      </c>
      <c r="BC35" s="15">
        <f t="shared" ca="1" si="7"/>
        <v>1.227723064949766E-7</v>
      </c>
      <c r="BD35" s="15">
        <f t="shared" ca="1" si="8"/>
        <v>5.8078667383306657E-6</v>
      </c>
      <c r="BE35" s="15">
        <f t="shared" ca="1" si="9"/>
        <v>1.9523572298297713E-5</v>
      </c>
      <c r="BF35" s="15">
        <f t="shared" ca="1" si="10"/>
        <v>4.5645077382579194E-7</v>
      </c>
      <c r="BG35" s="15">
        <f t="shared" ca="1" si="11"/>
        <v>3.8041746770717948E-8</v>
      </c>
      <c r="BH35" s="15">
        <f t="shared" ca="1" si="12"/>
        <v>4.0115888068715637E-7</v>
      </c>
      <c r="BI35" s="15">
        <f t="shared" ca="1" si="13"/>
        <v>3.2937334996533084E-17</v>
      </c>
      <c r="BJ35" s="15">
        <f t="shared" ca="1" si="14"/>
        <v>4.588495715519471E-17</v>
      </c>
      <c r="BK35" s="15">
        <f t="shared" ca="1" si="15"/>
        <v>0</v>
      </c>
      <c r="BL35" s="15">
        <f t="shared" ca="1" si="16"/>
        <v>3.0176477299963209E-9</v>
      </c>
      <c r="BM35" s="15">
        <f t="shared" ca="1" si="17"/>
        <v>0</v>
      </c>
      <c r="BN35" s="15">
        <f t="shared" ca="1" si="18"/>
        <v>1.1374977917202263E-12</v>
      </c>
      <c r="BO35" s="15">
        <f t="shared" ca="1" si="19"/>
        <v>2.7635420101113893E-12</v>
      </c>
      <c r="BP35" s="15">
        <f t="shared" ca="1" si="20"/>
        <v>1.5688461218628406E-26</v>
      </c>
      <c r="BQ35" s="15">
        <f t="shared" ca="1" si="21"/>
        <v>5.4524570928250619E-28</v>
      </c>
      <c r="BR35" s="15">
        <f t="shared" ca="1" si="21"/>
        <v>0</v>
      </c>
      <c r="BS35" s="15">
        <f t="shared" ca="1" si="22"/>
        <v>1.5048967164321646E-11</v>
      </c>
      <c r="BT35" s="15">
        <f t="shared" ca="1" si="23"/>
        <v>4.3229434649733716E-11</v>
      </c>
      <c r="BU35" s="12">
        <f t="shared" ca="1" si="24"/>
        <v>4.87366816492396E-8</v>
      </c>
      <c r="BV35" s="15">
        <f t="shared" ca="1" si="25"/>
        <v>7.6039256320713796E-7</v>
      </c>
      <c r="BW35" s="15">
        <f t="shared" ca="1" si="26"/>
        <v>1.6963316864845199E-6</v>
      </c>
      <c r="BX35" s="15">
        <f t="shared" ca="1" si="27"/>
        <v>7.6395573343383095E-7</v>
      </c>
      <c r="BY35" s="15">
        <f t="shared" ca="1" si="28"/>
        <v>1.6631543123875499E-2</v>
      </c>
      <c r="BZ35" s="15">
        <f t="shared" ca="1" si="29"/>
        <v>0.25338713514095001</v>
      </c>
      <c r="CA35" s="15">
        <f t="shared" ca="1" si="30"/>
        <v>3.2551857277246801E-6</v>
      </c>
      <c r="CB35" s="15">
        <f t="shared" ca="1" si="31"/>
        <v>3.43381261680222E-7</v>
      </c>
      <c r="CC35" s="15">
        <f t="shared" ca="1" si="32"/>
        <v>2.57500602526792E-6</v>
      </c>
      <c r="CD35" s="15">
        <f t="shared" ca="1" si="33"/>
        <v>3.2213192102028301E-6</v>
      </c>
      <c r="CE35" s="15">
        <f t="shared" ca="1" si="34"/>
        <v>3.21854174940063E-6</v>
      </c>
      <c r="CF35" s="15">
        <f t="shared" ca="1" si="35"/>
        <v>6.4187100144946903E-7</v>
      </c>
      <c r="CG35" s="15">
        <f t="shared" ca="1" si="36"/>
        <v>1.41568159313616E-7</v>
      </c>
      <c r="CH35" s="15">
        <f t="shared" ca="1" si="37"/>
        <v>6.6341444575605098E-7</v>
      </c>
      <c r="CI35" s="15">
        <f t="shared" ca="1" si="38"/>
        <v>3.2231189750048599E-6</v>
      </c>
      <c r="CJ35" s="15">
        <f t="shared" ca="1" si="39"/>
        <v>3.22847270387172E-6</v>
      </c>
      <c r="CK35" s="15">
        <f t="shared" ca="1" si="40"/>
        <v>7.6301155435355296E-7</v>
      </c>
      <c r="CL35" s="15">
        <f t="shared" ca="1" si="41"/>
        <v>7.2808145675534897E-7</v>
      </c>
      <c r="CM35" s="15">
        <f t="shared" ca="1" si="41"/>
        <v>7.6802676384683198E-7</v>
      </c>
      <c r="CN35" s="15">
        <f t="shared" ca="1" si="42"/>
        <v>1.9818351281786399E-6</v>
      </c>
      <c r="CO35" s="15">
        <f t="shared" ca="1" si="43"/>
        <v>1.51830410556176E-6</v>
      </c>
    </row>
    <row r="36" spans="1:93" x14ac:dyDescent="0.35">
      <c r="A36" s="4" t="str">
        <f t="shared" si="44"/>
        <v>HOROMHO</v>
      </c>
      <c r="B36" s="3" t="str">
        <f t="shared" si="1"/>
        <v>HOROMHO</v>
      </c>
      <c r="C36" s="4" t="s">
        <v>75</v>
      </c>
      <c r="D36" s="4" t="s">
        <v>76</v>
      </c>
      <c r="E36" s="6" t="s">
        <v>16</v>
      </c>
      <c r="F36" s="9">
        <v>67583593.799999997</v>
      </c>
      <c r="G36" s="10">
        <v>26766426</v>
      </c>
      <c r="H36" s="12">
        <f t="shared" ca="1" si="2"/>
        <v>4.225927449494795E-2</v>
      </c>
      <c r="I36" s="14">
        <f t="shared" ca="1" si="3"/>
        <v>2.1448543738841197E-2</v>
      </c>
      <c r="J36" s="12">
        <f>SUMIFS('Inter regional allocations'!$D:$D,'Inter regional allocations'!$A:$A,J$2,'Inter regional allocations'!$C:$C,$E36,'Inter regional allocations'!$B:$B,"load")</f>
        <v>1.1385573989981101E-3</v>
      </c>
      <c r="K36" s="15">
        <f>SUMIFS('Inter regional allocations'!$D:$D,'Inter regional allocations'!$A:$A,K$2,'Inter regional allocations'!$C:$C,$E36,'Inter regional allocations'!$B:$B,"load")</f>
        <v>0</v>
      </c>
      <c r="L36" s="15">
        <f>SUMIFS('Inter regional allocations'!$D:$D,'Inter regional allocations'!$A:$A,L$2,'Inter regional allocations'!$C:$C,$E36,'Inter regional allocations'!$B:$B,"load")</f>
        <v>0.45305786552826199</v>
      </c>
      <c r="M36" s="15">
        <f>SUMIFS('Inter regional allocations'!$D:$D,'Inter regional allocations'!$A:$A,M$2,'Inter regional allocations'!$C:$C,$E36,'Inter regional allocations'!$B:$B,"load")</f>
        <v>5.3361210681607202E-3</v>
      </c>
      <c r="N36" s="15">
        <f>SUMIFS('Inter regional allocations'!$D:$D,'Inter regional allocations'!$A:$A,N$2,'Inter regional allocations'!$C:$C,$E36,'Inter regional allocations'!$B:$B,"load")</f>
        <v>6.0042150900311796E-6</v>
      </c>
      <c r="O36" s="15">
        <f>SUMIFS('Inter regional allocations'!$D:$D,'Inter regional allocations'!$A:$A,O$2,'Inter regional allocations'!$C:$C,$E36,'Inter regional allocations'!$B:$B,"load")</f>
        <v>2.7233172990082099E-6</v>
      </c>
      <c r="P36" s="15">
        <f>SUMIFS('Inter regional allocations'!$D:$D,'Inter regional allocations'!$A:$A,P$2,'Inter regional allocations'!$C:$C,$E36,'Inter regional allocations'!$B:$B,"load")</f>
        <v>1.9822352146502902E-2</v>
      </c>
      <c r="Q36" s="15">
        <f>SUMIFS('Inter regional allocations'!$D:$D,'Inter regional allocations'!$A:$A,Q$2,'Inter regional allocations'!$C:$C,$E36,'Inter regional allocations'!$B:$B,"load")</f>
        <v>1.66085280909516E-3</v>
      </c>
      <c r="R36" s="15">
        <f>SUMIFS('Inter regional allocations'!$D:$D,'Inter regional allocations'!$A:$A,R$2,'Inter regional allocations'!$C:$C,$E36,'Inter regional allocations'!$B:$B,"load")</f>
        <v>1.7283317886433201E-2</v>
      </c>
      <c r="S36" s="15">
        <f>SUMIFS('Inter regional allocations'!$D:$D,'Inter regional allocations'!$A:$A,S$2,'Inter regional allocations'!$C:$C,$E36,'Inter regional allocations'!$B:$B,"load")</f>
        <v>2.9224221322752801E-8</v>
      </c>
      <c r="T36" s="15">
        <f>SUMIFS('Inter regional allocations'!$D:$D,'Inter regional allocations'!$A:$A,T$2,'Inter regional allocations'!$C:$C,$E36,'Inter regional allocations'!$B:$B,"load")</f>
        <v>4.4458133979997002E-8</v>
      </c>
      <c r="U36" s="15">
        <f>SUMIFS('Inter regional allocations'!$D:$D,'Inter regional allocations'!$A:$A,U$2,'Inter regional allocations'!$C:$C,$E36,'Inter regional allocations'!$B:$B,"load")</f>
        <v>0</v>
      </c>
      <c r="V36" s="15">
        <f>SUMIFS('Inter regional allocations'!$D:$D,'Inter regional allocations'!$A:$A,V$2,'Inter regional allocations'!$C:$C,$E36,'Inter regional allocations'!$B:$B,"load")</f>
        <v>1.1001904076848201E-4</v>
      </c>
      <c r="W36" s="15">
        <f>SUMIFS('Inter regional allocations'!$D:$D,'Inter regional allocations'!$A:$A,W$2,'Inter regional allocations'!$C:$C,$E36,'Inter regional allocations'!$B:$B,"load")</f>
        <v>0</v>
      </c>
      <c r="X36" s="15">
        <f>SUMIFS('Inter regional allocations'!$D:$D,'Inter regional allocations'!$A:$A,X$2,'Inter regional allocations'!$C:$C,$E36,'Inter regional allocations'!$B:$B,"load")</f>
        <v>1.7846832836697601E-5</v>
      </c>
      <c r="Y36" s="15">
        <f>SUMIFS('Inter regional allocations'!$D:$D,'Inter regional allocations'!$A:$A,Y$2,'Inter regional allocations'!$C:$C,$E36,'Inter regional allocations'!$B:$B,"load")</f>
        <v>4.43935764990297E-5</v>
      </c>
      <c r="Z36" s="15">
        <f>SUMIFS('Inter regional allocations'!$D:$D,'Inter regional allocations'!$A:$A,Z$2,'Inter regional allocations'!$C:$C,$E36,'Inter regional allocations'!$B:$B,"load")</f>
        <v>1.58021951946364E-21</v>
      </c>
      <c r="AA36" s="15">
        <f>SUMIFS('Inter regional allocations'!$D:$D,'Inter regional allocations'!$A:$A,AA$2,'Inter regional allocations'!$C:$C,$E36,'Inter regional allocations'!$B:$B,"load")</f>
        <v>4.6013277676031301E-23</v>
      </c>
      <c r="AB36" s="15">
        <f>SUMIFS('Inter regional allocations'!$D:$D,'Inter regional allocations'!$A:$A,AB$2,'Inter regional allocations'!$C:$C,$E36,'Inter regional allocations'!$B:$B,"load")</f>
        <v>0</v>
      </c>
      <c r="AC36" s="15">
        <f>SUMIFS('Inter regional allocations'!$D:$D,'Inter regional allocations'!$A:$A,AC$2,'Inter regional allocations'!$C:$C,$E36,'Inter regional allocations'!$B:$B,"load")</f>
        <v>7.0296427167791699E-3</v>
      </c>
      <c r="AD36" s="15">
        <f>SUMIFS('Inter regional allocations'!$D:$D,'Inter regional allocations'!$A:$A,AD$2,'Inter regional allocations'!$C:$C,$E36,'Inter regional allocations'!$B:$B,"load")</f>
        <v>2.71070364180304E-3</v>
      </c>
      <c r="AE36" s="12">
        <f>SUMIFS('Inter regional allocations'!$D:$D,'Inter regional allocations'!$A:$A,AE$2,'Inter regional allocations'!$C:$C,$E36,'Inter regional allocations'!$B:$B,"gen")</f>
        <v>2.2567654210155401E-5</v>
      </c>
      <c r="AF36" s="15">
        <f>SUMIFS('Inter regional allocations'!$D:$D,'Inter regional allocations'!$A:$A,AF$2,'Inter regional allocations'!$C:$C,$E36,'Inter regional allocations'!$B:$B,"gen")</f>
        <v>4.3052185510658803E-5</v>
      </c>
      <c r="AG36" s="15">
        <f>SUMIFS('Inter regional allocations'!$D:$D,'Inter regional allocations'!$A:$A,AG$2,'Inter regional allocations'!$C:$C,$E36,'Inter regional allocations'!$B:$B,"gen")</f>
        <v>0.27091123705434</v>
      </c>
      <c r="AH36" s="15">
        <f>SUMIFS('Inter regional allocations'!$D:$D,'Inter regional allocations'!$A:$A,AH$2,'Inter regional allocations'!$C:$C,$E36,'Inter regional allocations'!$B:$B,"gen")</f>
        <v>4.3194824834807003E-5</v>
      </c>
      <c r="AI36" s="15">
        <f>SUMIFS('Inter regional allocations'!$D:$D,'Inter regional allocations'!$A:$A,AI$2,'Inter regional allocations'!$C:$C,$E36,'Inter regional allocations'!$B:$B,"gen")</f>
        <v>2.5258948038254402E-4</v>
      </c>
      <c r="AJ36" s="15">
        <f>SUMIFS('Inter regional allocations'!$D:$D,'Inter regional allocations'!$A:$A,AJ$2,'Inter regional allocations'!$C:$C,$E36,'Inter regional allocations'!$B:$B,"gen")</f>
        <v>1.1289552949481E-4</v>
      </c>
      <c r="AK36" s="15">
        <f>SUMIFS('Inter regional allocations'!$D:$D,'Inter regional allocations'!$A:$A,AK$2,'Inter regional allocations'!$C:$C,$E36,'Inter regional allocations'!$B:$B,"gen")</f>
        <v>2.7624597407444903E-4</v>
      </c>
      <c r="AL36" s="15">
        <f>SUMIFS('Inter regional allocations'!$D:$D,'Inter regional allocations'!$A:$A,AL$2,'Inter regional allocations'!$C:$C,$E36,'Inter regional allocations'!$B:$B,"gen")</f>
        <v>1.2442140445881E-5</v>
      </c>
      <c r="AM36" s="15">
        <f>SUMIFS('Inter regional allocations'!$D:$D,'Inter regional allocations'!$A:$A,AM$2,'Inter regional allocations'!$C:$C,$E36,'Inter regional allocations'!$B:$B,"gen")</f>
        <v>1.4129579769985999E-4</v>
      </c>
      <c r="AN36" s="15">
        <f>SUMIFS('Inter regional allocations'!$D:$D,'Inter regional allocations'!$A:$A,AN$2,'Inter regional allocations'!$C:$C,$E36,'Inter regional allocations'!$B:$B,"gen")</f>
        <v>2.7403165423320298E-4</v>
      </c>
      <c r="AO36" s="15">
        <f>SUMIFS('Inter regional allocations'!$D:$D,'Inter regional allocations'!$A:$A,AO$2,'Inter regional allocations'!$C:$C,$E36,'Inter regional allocations'!$B:$B,"gen")</f>
        <v>2.7828514462433602E-4</v>
      </c>
      <c r="AP36" s="15">
        <f>SUMIFS('Inter regional allocations'!$D:$D,'Inter regional allocations'!$A:$A,AP$2,'Inter regional allocations'!$C:$C,$E36,'Inter regional allocations'!$B:$B,"gen")</f>
        <v>3.14142853406561E-5</v>
      </c>
      <c r="AQ36" s="15">
        <f>SUMIFS('Inter regional allocations'!$D:$D,'Inter regional allocations'!$A:$A,AQ$2,'Inter regional allocations'!$C:$C,$E36,'Inter regional allocations'!$B:$B,"gen")</f>
        <v>8.9632215055175905E-7</v>
      </c>
      <c r="AR36" s="15">
        <f>SUMIFS('Inter regional allocations'!$D:$D,'Inter regional allocations'!$A:$A,AR$2,'Inter regional allocations'!$C:$C,$E36,'Inter regional allocations'!$B:$B,"gen")</f>
        <v>3.03149137412335E-5</v>
      </c>
      <c r="AS36" s="15">
        <f>SUMIFS('Inter regional allocations'!$D:$D,'Inter regional allocations'!$A:$A,AS$2,'Inter regional allocations'!$C:$C,$E36,'Inter regional allocations'!$B:$B,"gen")</f>
        <v>2.7421462728992199E-4</v>
      </c>
      <c r="AT36" s="15">
        <f>SUMIFS('Inter regional allocations'!$D:$D,'Inter regional allocations'!$A:$A,AT$2,'Inter regional allocations'!$C:$C,$E36,'Inter regional allocations'!$B:$B,"gen")</f>
        <v>3.29137257378898E-4</v>
      </c>
      <c r="AU36" s="15">
        <f>SUMIFS('Inter regional allocations'!$D:$D,'Inter regional allocations'!$A:$A,AU$2,'Inter regional allocations'!$C:$C,$E36,'Inter regional allocations'!$B:$B,"gen")</f>
        <v>4.3143827413089097E-5</v>
      </c>
      <c r="AV36" s="15">
        <f>SUMIFS('Inter regional allocations'!$D:$D,'Inter regional allocations'!$A:$A,AV$2,'Inter regional allocations'!$C:$C,$E36,'Inter regional allocations'!$B:$B,"gen")</f>
        <v>3.8781051155275999E-5</v>
      </c>
      <c r="AW36" s="15">
        <f>SUMIFS('Inter regional allocations'!$D:$D,'Inter regional allocations'!$A:$A,AW$2,'Inter regional allocations'!$C:$C,$E36,'Inter regional allocations'!$B:$B,"gen")</f>
        <v>4.3245860087026302E-5</v>
      </c>
      <c r="AX36" s="15">
        <f>SUMIFS('Inter regional allocations'!$D:$D,'Inter regional allocations'!$A:$A,AX$2,'Inter regional allocations'!$C:$C,$E36,'Inter regional allocations'!$B:$B,"gen")</f>
        <v>9.0757984290245897E-3</v>
      </c>
      <c r="AY36" s="15">
        <f>SUMIFS('Inter regional allocations'!$D:$D,'Inter regional allocations'!$A:$A,AY$2,'Inter regional allocations'!$C:$C,$E36,'Inter regional allocations'!$B:$B,"gen")</f>
        <v>9.4969518130842302E-3</v>
      </c>
      <c r="AZ36" s="12">
        <f t="shared" ca="1" si="4"/>
        <v>4.811460965251511E-5</v>
      </c>
      <c r="BA36" s="15">
        <f t="shared" ca="1" si="5"/>
        <v>0</v>
      </c>
      <c r="BB36" s="15">
        <f t="shared" ca="1" si="6"/>
        <v>1.914589670145404E-2</v>
      </c>
      <c r="BC36" s="15">
        <f t="shared" ca="1" si="7"/>
        <v>2.2550060495767874E-4</v>
      </c>
      <c r="BD36" s="15">
        <f t="shared" ca="1" si="8"/>
        <v>2.5373377361633623E-7</v>
      </c>
      <c r="BE36" s="15">
        <f t="shared" ca="1" si="9"/>
        <v>1.1508541327562818E-7</v>
      </c>
      <c r="BF36" s="15">
        <f t="shared" ca="1" si="10"/>
        <v>8.3767822049458679E-4</v>
      </c>
      <c r="BG36" s="15">
        <f t="shared" ca="1" si="11"/>
        <v>7.018643475525775E-5</v>
      </c>
      <c r="BH36" s="15">
        <f t="shared" ca="1" si="12"/>
        <v>7.303804747462243E-4</v>
      </c>
      <c r="BI36" s="15">
        <f t="shared" ca="1" si="13"/>
        <v>1.2349943907793214E-9</v>
      </c>
      <c r="BJ36" s="15">
        <f t="shared" ca="1" si="14"/>
        <v>1.878768487393866E-9</v>
      </c>
      <c r="BK36" s="15">
        <f t="shared" ca="1" si="15"/>
        <v>0</v>
      </c>
      <c r="BL36" s="15">
        <f t="shared" ca="1" si="16"/>
        <v>4.6493248435061506E-6</v>
      </c>
      <c r="BM36" s="15">
        <f t="shared" ca="1" si="17"/>
        <v>0</v>
      </c>
      <c r="BN36" s="15">
        <f t="shared" ca="1" si="18"/>
        <v>7.5419420771145449E-7</v>
      </c>
      <c r="BO36" s="15">
        <f t="shared" ca="1" si="19"/>
        <v>1.8760403350849665E-6</v>
      </c>
      <c r="BP36" s="15">
        <f t="shared" ca="1" si="20"/>
        <v>6.6778930435288705E-23</v>
      </c>
      <c r="BQ36" s="15">
        <f t="shared" ca="1" si="21"/>
        <v>1.9444877317236675E-24</v>
      </c>
      <c r="BR36" s="15">
        <f t="shared" ca="1" si="21"/>
        <v>0</v>
      </c>
      <c r="BS36" s="15">
        <f t="shared" ca="1" si="22"/>
        <v>2.9706760116978261E-4</v>
      </c>
      <c r="BT36" s="15">
        <f t="shared" ca="1" si="23"/>
        <v>1.1455236927340974E-4</v>
      </c>
      <c r="BU36" s="12">
        <f t="shared" ca="1" si="24"/>
        <v>4.8404331840956177E-7</v>
      </c>
      <c r="BV36" s="15">
        <f t="shared" ca="1" si="25"/>
        <v>9.2340668397807055E-7</v>
      </c>
      <c r="BW36" s="15">
        <f t="shared" ca="1" si="26"/>
        <v>5.810651517303588E-3</v>
      </c>
      <c r="BX36" s="15">
        <f t="shared" ca="1" si="27"/>
        <v>9.2646608976094196E-7</v>
      </c>
      <c r="BY36" s="15">
        <f t="shared" ca="1" si="28"/>
        <v>5.4176765179561656E-6</v>
      </c>
      <c r="BZ36" s="15">
        <f t="shared" ca="1" si="29"/>
        <v>2.4214447022890686E-6</v>
      </c>
      <c r="CA36" s="15">
        <f t="shared" ca="1" si="30"/>
        <v>5.9250738576146111E-6</v>
      </c>
      <c r="CB36" s="15">
        <f t="shared" ca="1" si="31"/>
        <v>2.6686579355828375E-7</v>
      </c>
      <c r="CC36" s="15">
        <f t="shared" ca="1" si="32"/>
        <v>3.0305890970799044E-6</v>
      </c>
      <c r="CD36" s="15">
        <f t="shared" ca="1" si="33"/>
        <v>5.8775799216478614E-6</v>
      </c>
      <c r="CE36" s="15">
        <f t="shared" ca="1" si="34"/>
        <v>5.9688110963448194E-6</v>
      </c>
      <c r="CF36" s="15">
        <f t="shared" ca="1" si="35"/>
        <v>6.7379067315350022E-7</v>
      </c>
      <c r="CG36" s="15">
        <f t="shared" ca="1" si="36"/>
        <v>1.9224804850201607E-8</v>
      </c>
      <c r="CH36" s="15">
        <f t="shared" ca="1" si="37"/>
        <v>6.5021075331804475E-7</v>
      </c>
      <c r="CI36" s="15">
        <f t="shared" ca="1" si="38"/>
        <v>5.8815044272579287E-6</v>
      </c>
      <c r="CJ36" s="15">
        <f t="shared" ca="1" si="39"/>
        <v>7.0595148609735263E-6</v>
      </c>
      <c r="CK36" s="15">
        <f t="shared" ca="1" si="40"/>
        <v>9.2537226933065737E-7</v>
      </c>
      <c r="CL36" s="15">
        <f t="shared" ca="1" si="41"/>
        <v>8.3179707194217517E-7</v>
      </c>
      <c r="CM36" s="15">
        <f t="shared" ca="1" si="41"/>
        <v>9.2756072160039045E-7</v>
      </c>
      <c r="CN36" s="15">
        <f t="shared" ca="1" si="42"/>
        <v>1.9466265956984014E-4</v>
      </c>
      <c r="CO36" s="15">
        <f t="shared" ca="1" si="43"/>
        <v>2.0369578634860431E-4</v>
      </c>
    </row>
    <row r="37" spans="1:93" x14ac:dyDescent="0.35">
      <c r="A37" s="4" t="str">
        <f t="shared" si="44"/>
        <v>HOROPRM</v>
      </c>
      <c r="B37" s="3" t="str">
        <f t="shared" si="1"/>
        <v>HOROPRM</v>
      </c>
      <c r="C37" s="4" t="s">
        <v>75</v>
      </c>
      <c r="D37" s="4" t="s">
        <v>77</v>
      </c>
      <c r="E37" s="6" t="s">
        <v>20</v>
      </c>
      <c r="F37" s="9">
        <v>263276183.40000001</v>
      </c>
      <c r="G37" s="10">
        <v>0</v>
      </c>
      <c r="H37" s="12">
        <f t="shared" ca="1" si="2"/>
        <v>9.5560914683950879E-2</v>
      </c>
      <c r="I37" s="14">
        <f t="shared" ca="1" si="3"/>
        <v>0</v>
      </c>
      <c r="J37" s="12">
        <f>SUMIFS('Inter regional allocations'!$D:$D,'Inter regional allocations'!$A:$A,J$2,'Inter regional allocations'!$C:$C,$E37,'Inter regional allocations'!$B:$B,"load")</f>
        <v>3.9868372830229896E-3</v>
      </c>
      <c r="K37" s="15">
        <f>SUMIFS('Inter regional allocations'!$D:$D,'Inter regional allocations'!$A:$A,K$2,'Inter regional allocations'!$C:$C,$E37,'Inter regional allocations'!$B:$B,"load")</f>
        <v>0</v>
      </c>
      <c r="L37" s="15">
        <f>SUMIFS('Inter regional allocations'!$D:$D,'Inter regional allocations'!$A:$A,L$2,'Inter regional allocations'!$C:$C,$E37,'Inter regional allocations'!$B:$B,"load")</f>
        <v>3.75600524908448E-4</v>
      </c>
      <c r="M37" s="15">
        <f>SUMIFS('Inter regional allocations'!$D:$D,'Inter regional allocations'!$A:$A,M$2,'Inter regional allocations'!$C:$C,$E37,'Inter regional allocations'!$B:$B,"load")</f>
        <v>1.8588193225244298E-2</v>
      </c>
      <c r="N37" s="15">
        <f>SUMIFS('Inter regional allocations'!$D:$D,'Inter regional allocations'!$A:$A,N$2,'Inter regional allocations'!$C:$C,$E37,'Inter regional allocations'!$B:$B,"load")</f>
        <v>2.50553269469385E-5</v>
      </c>
      <c r="O37" s="15">
        <f>SUMIFS('Inter regional allocations'!$D:$D,'Inter regional allocations'!$A:$A,O$2,'Inter regional allocations'!$C:$C,$E37,'Inter regional allocations'!$B:$B,"load")</f>
        <v>9.3172747458759395E-6</v>
      </c>
      <c r="P37" s="15">
        <f>SUMIFS('Inter regional allocations'!$D:$D,'Inter regional allocations'!$A:$A,P$2,'Inter regional allocations'!$C:$C,$E37,'Inter regional allocations'!$B:$B,"load")</f>
        <v>7.2682738311042105E-2</v>
      </c>
      <c r="Q37" s="15">
        <f>SUMIFS('Inter regional allocations'!$D:$D,'Inter regional allocations'!$A:$A,Q$2,'Inter regional allocations'!$C:$C,$E37,'Inter regional allocations'!$B:$B,"load")</f>
        <v>5.7845532138344098E-3</v>
      </c>
      <c r="R37" s="15">
        <f>SUMIFS('Inter regional allocations'!$D:$D,'Inter regional allocations'!$A:$A,R$2,'Inter regional allocations'!$C:$C,$E37,'Inter regional allocations'!$B:$B,"load")</f>
        <v>6.1402365253472702E-2</v>
      </c>
      <c r="S37" s="15">
        <f>SUMIFS('Inter regional allocations'!$D:$D,'Inter regional allocations'!$A:$A,S$2,'Inter regional allocations'!$C:$C,$E37,'Inter regional allocations'!$B:$B,"load")</f>
        <v>1.0522661515308801E-11</v>
      </c>
      <c r="T37" s="15">
        <f>SUMIFS('Inter regional allocations'!$D:$D,'Inter regional allocations'!$A:$A,T$2,'Inter regional allocations'!$C:$C,$E37,'Inter regional allocations'!$B:$B,"load")</f>
        <v>1.50800470269444E-11</v>
      </c>
      <c r="U37" s="15">
        <f>SUMIFS('Inter regional allocations'!$D:$D,'Inter regional allocations'!$A:$A,U$2,'Inter regional allocations'!$C:$C,$E37,'Inter regional allocations'!$B:$B,"load")</f>
        <v>1.53627875480372E-22</v>
      </c>
      <c r="V37" s="15">
        <f>SUMIFS('Inter regional allocations'!$D:$D,'Inter regional allocations'!$A:$A,V$2,'Inter regional allocations'!$C:$C,$E37,'Inter regional allocations'!$B:$B,"load")</f>
        <v>4.97070278777713E-4</v>
      </c>
      <c r="W37" s="15">
        <f>SUMIFS('Inter regional allocations'!$D:$D,'Inter regional allocations'!$A:$A,W$2,'Inter regional allocations'!$C:$C,$E37,'Inter regional allocations'!$B:$B,"load")</f>
        <v>0</v>
      </c>
      <c r="X37" s="15">
        <f>SUMIFS('Inter regional allocations'!$D:$D,'Inter regional allocations'!$A:$A,X$2,'Inter regional allocations'!$C:$C,$E37,'Inter regional allocations'!$B:$B,"load")</f>
        <v>1.7468465148257901E-7</v>
      </c>
      <c r="Y37" s="15">
        <f>SUMIFS('Inter regional allocations'!$D:$D,'Inter regional allocations'!$A:$A,Y$2,'Inter regional allocations'!$C:$C,$E37,'Inter regional allocations'!$B:$B,"load")</f>
        <v>4.2764288821984198E-7</v>
      </c>
      <c r="Z37" s="15">
        <f>SUMIFS('Inter regional allocations'!$D:$D,'Inter regional allocations'!$A:$A,Z$2,'Inter regional allocations'!$C:$C,$E37,'Inter regional allocations'!$B:$B,"load")</f>
        <v>0</v>
      </c>
      <c r="AA37" s="15">
        <f>SUMIFS('Inter regional allocations'!$D:$D,'Inter regional allocations'!$A:$A,AA$2,'Inter regional allocations'!$C:$C,$E37,'Inter regional allocations'!$B:$B,"load")</f>
        <v>1.0494369876396E-22</v>
      </c>
      <c r="AB37" s="15">
        <f>SUMIFS('Inter regional allocations'!$D:$D,'Inter regional allocations'!$A:$A,AB$2,'Inter regional allocations'!$C:$C,$E37,'Inter regional allocations'!$B:$B,"load")</f>
        <v>0</v>
      </c>
      <c r="AC37" s="15">
        <f>SUMIFS('Inter regional allocations'!$D:$D,'Inter regional allocations'!$A:$A,AC$2,'Inter regional allocations'!$C:$C,$E37,'Inter regional allocations'!$B:$B,"load")</f>
        <v>1.58803459620831E-6</v>
      </c>
      <c r="AD37" s="15">
        <f>SUMIFS('Inter regional allocations'!$D:$D,'Inter regional allocations'!$A:$A,AD$2,'Inter regional allocations'!$C:$C,$E37,'Inter regional allocations'!$B:$B,"load")</f>
        <v>1.0805442097424799E-5</v>
      </c>
      <c r="AE37" s="12">
        <f>SUMIFS('Inter regional allocations'!$D:$D,'Inter regional allocations'!$A:$A,AE$2,'Inter regional allocations'!$C:$C,$E37,'Inter regional allocations'!$B:$B,"gen")</f>
        <v>3.7380026091123598E-2</v>
      </c>
      <c r="AF37" s="15">
        <f>SUMIFS('Inter regional allocations'!$D:$D,'Inter regional allocations'!$A:$A,AF$2,'Inter regional allocations'!$C:$C,$E37,'Inter regional allocations'!$B:$B,"gen")</f>
        <v>1.5702528831834199E-2</v>
      </c>
      <c r="AG37" s="15">
        <f>SUMIFS('Inter regional allocations'!$D:$D,'Inter regional allocations'!$A:$A,AG$2,'Inter regional allocations'!$C:$C,$E37,'Inter regional allocations'!$B:$B,"gen")</f>
        <v>0.19200387922817</v>
      </c>
      <c r="AH37" s="15">
        <f>SUMIFS('Inter regional allocations'!$D:$D,'Inter regional allocations'!$A:$A,AH$2,'Inter regional allocations'!$C:$C,$E37,'Inter regional allocations'!$B:$B,"gen")</f>
        <v>1.5747957876051901E-2</v>
      </c>
      <c r="AI37" s="15">
        <f>SUMIFS('Inter regional allocations'!$D:$D,'Inter regional allocations'!$A:$A,AI$2,'Inter regional allocations'!$C:$C,$E37,'Inter regional allocations'!$B:$B,"gen")</f>
        <v>0.40911719905145</v>
      </c>
      <c r="AJ37" s="15">
        <f>SUMIFS('Inter regional allocations'!$D:$D,'Inter regional allocations'!$A:$A,AJ$2,'Inter regional allocations'!$C:$C,$E37,'Inter regional allocations'!$B:$B,"gen")</f>
        <v>0.21024531984214501</v>
      </c>
      <c r="AK37" s="15">
        <f>SUMIFS('Inter regional allocations'!$D:$D,'Inter regional allocations'!$A:$A,AK$2,'Inter regional allocations'!$C:$C,$E37,'Inter regional allocations'!$B:$B,"gen")</f>
        <v>0.42843825155226001</v>
      </c>
      <c r="AL37" s="15">
        <f>SUMIFS('Inter regional allocations'!$D:$D,'Inter regional allocations'!$A:$A,AL$2,'Inter regional allocations'!$C:$C,$E37,'Inter regional allocations'!$B:$B,"gen")</f>
        <v>3.9922276515961096E-3</v>
      </c>
      <c r="AM37" s="15">
        <f>SUMIFS('Inter regional allocations'!$D:$D,'Inter regional allocations'!$A:$A,AM$2,'Inter regional allocations'!$C:$C,$E37,'Inter regional allocations'!$B:$B,"gen")</f>
        <v>8.2823030298168399E-2</v>
      </c>
      <c r="AN37" s="15">
        <f>SUMIFS('Inter regional allocations'!$D:$D,'Inter regional allocations'!$A:$A,AN$2,'Inter regional allocations'!$C:$C,$E37,'Inter regional allocations'!$B:$B,"gen")</f>
        <v>0.42381232192479301</v>
      </c>
      <c r="AO37" s="15">
        <f>SUMIFS('Inter regional allocations'!$D:$D,'Inter regional allocations'!$A:$A,AO$2,'Inter regional allocations'!$C:$C,$E37,'Inter regional allocations'!$B:$B,"gen")</f>
        <v>0.42377937731062798</v>
      </c>
      <c r="AP37" s="15">
        <f>SUMIFS('Inter regional allocations'!$D:$D,'Inter regional allocations'!$A:$A,AP$2,'Inter regional allocations'!$C:$C,$E37,'Inter regional allocations'!$B:$B,"gen")</f>
        <v>1.1704490925630801E-2</v>
      </c>
      <c r="AQ37" s="15">
        <f>SUMIFS('Inter regional allocations'!$D:$D,'Inter regional allocations'!$A:$A,AQ$2,'Inter regional allocations'!$C:$C,$E37,'Inter regional allocations'!$B:$B,"gen")</f>
        <v>1.2376800558763701E-3</v>
      </c>
      <c r="AR37" s="15">
        <f>SUMIFS('Inter regional allocations'!$D:$D,'Inter regional allocations'!$A:$A,AR$2,'Inter regional allocations'!$C:$C,$E37,'Inter regional allocations'!$B:$B,"gen")</f>
        <v>1.3065798221817901E-2</v>
      </c>
      <c r="AS37" s="15">
        <f>SUMIFS('Inter regional allocations'!$D:$D,'Inter regional allocations'!$A:$A,AS$2,'Inter regional allocations'!$C:$C,$E37,'Inter regional allocations'!$B:$B,"gen")</f>
        <v>0.42413539764561498</v>
      </c>
      <c r="AT37" s="15">
        <f>SUMIFS('Inter regional allocations'!$D:$D,'Inter regional allocations'!$A:$A,AT$2,'Inter regional allocations'!$C:$C,$E37,'Inter regional allocations'!$B:$B,"gen")</f>
        <v>0.42568347657676803</v>
      </c>
      <c r="AU37" s="15">
        <f>SUMIFS('Inter regional allocations'!$D:$D,'Inter regional allocations'!$A:$A,AU$2,'Inter regional allocations'!$C:$C,$E37,'Inter regional allocations'!$B:$B,"gen")</f>
        <v>1.5746996272940701E-2</v>
      </c>
      <c r="AV37" s="15">
        <f>SUMIFS('Inter regional allocations'!$D:$D,'Inter regional allocations'!$A:$A,AV$2,'Inter regional allocations'!$C:$C,$E37,'Inter regional allocations'!$B:$B,"gen")</f>
        <v>1.4055844285571601E-2</v>
      </c>
      <c r="AW37" s="15">
        <f>SUMIFS('Inter regional allocations'!$D:$D,'Inter regional allocations'!$A:$A,AW$2,'Inter regional allocations'!$C:$C,$E37,'Inter regional allocations'!$B:$B,"gen")</f>
        <v>1.5823855240463501E-2</v>
      </c>
      <c r="AX37" s="15">
        <f>SUMIFS('Inter regional allocations'!$D:$D,'Inter regional allocations'!$A:$A,AX$2,'Inter regional allocations'!$C:$C,$E37,'Inter regional allocations'!$B:$B,"gen")</f>
        <v>0.32005889248398101</v>
      </c>
      <c r="AY37" s="15">
        <f>SUMIFS('Inter regional allocations'!$D:$D,'Inter regional allocations'!$A:$A,AY$2,'Inter regional allocations'!$C:$C,$E37,'Inter regional allocations'!$B:$B,"gen")</f>
        <v>0.23723768397729</v>
      </c>
      <c r="AZ37" s="12">
        <f t="shared" ca="1" si="4"/>
        <v>3.8098581746175446E-4</v>
      </c>
      <c r="BA37" s="15">
        <f t="shared" ca="1" si="5"/>
        <v>0</v>
      </c>
      <c r="BB37" s="15">
        <f t="shared" ca="1" si="6"/>
        <v>3.5892729716023366E-5</v>
      </c>
      <c r="BC37" s="15">
        <f t="shared" ca="1" si="7"/>
        <v>1.7763047469263641E-3</v>
      </c>
      <c r="BD37" s="15">
        <f t="shared" ca="1" si="8"/>
        <v>2.3943099607548853E-6</v>
      </c>
      <c r="BE37" s="15">
        <f t="shared" ca="1" si="9"/>
        <v>8.9036729707758074E-7</v>
      </c>
      <c r="BF37" s="15">
        <f t="shared" ca="1" si="10"/>
        <v>6.9456289547374225E-3</v>
      </c>
      <c r="BG37" s="15">
        <f t="shared" ca="1" si="11"/>
        <v>5.5277719615200388E-4</v>
      </c>
      <c r="BH37" s="15">
        <f t="shared" ca="1" si="12"/>
        <v>5.8676661873798951E-3</v>
      </c>
      <c r="BI37" s="15">
        <f t="shared" ca="1" si="13"/>
        <v>1.0055551593125175E-12</v>
      </c>
      <c r="BJ37" s="15">
        <f t="shared" ca="1" si="14"/>
        <v>1.4410630873718008E-12</v>
      </c>
      <c r="BK37" s="15">
        <f t="shared" ca="1" si="15"/>
        <v>1.4680820301856459E-23</v>
      </c>
      <c r="BL37" s="15">
        <f t="shared" ca="1" si="16"/>
        <v>4.7500490502204713E-5</v>
      </c>
      <c r="BM37" s="15">
        <f t="shared" ca="1" si="17"/>
        <v>0</v>
      </c>
      <c r="BN37" s="15">
        <f t="shared" ca="1" si="18"/>
        <v>1.6693025076922424E-8</v>
      </c>
      <c r="BO37" s="15">
        <f t="shared" ca="1" si="19"/>
        <v>4.0865945556374659E-8</v>
      </c>
      <c r="BP37" s="15">
        <f t="shared" ca="1" si="20"/>
        <v>0</v>
      </c>
      <c r="BQ37" s="15">
        <f t="shared" ca="1" si="21"/>
        <v>1.0028515844201023E-23</v>
      </c>
      <c r="BR37" s="15">
        <f t="shared" ca="1" si="21"/>
        <v>0</v>
      </c>
      <c r="BS37" s="15">
        <f t="shared" ca="1" si="22"/>
        <v>1.5175403856342469E-7</v>
      </c>
      <c r="BT37" s="15">
        <f t="shared" ca="1" si="23"/>
        <v>1.0325779303943824E-6</v>
      </c>
      <c r="BU37" s="12">
        <f t="shared" ca="1" si="24"/>
        <v>0</v>
      </c>
      <c r="BV37" s="15">
        <f t="shared" ca="1" si="25"/>
        <v>0</v>
      </c>
      <c r="BW37" s="15">
        <f t="shared" ca="1" si="26"/>
        <v>0</v>
      </c>
      <c r="BX37" s="15">
        <f t="shared" ca="1" si="27"/>
        <v>0</v>
      </c>
      <c r="BY37" s="15">
        <f t="shared" ca="1" si="28"/>
        <v>0</v>
      </c>
      <c r="BZ37" s="15">
        <f t="shared" ca="1" si="29"/>
        <v>0</v>
      </c>
      <c r="CA37" s="15">
        <f t="shared" ca="1" si="30"/>
        <v>0</v>
      </c>
      <c r="CB37" s="15">
        <f t="shared" ca="1" si="31"/>
        <v>0</v>
      </c>
      <c r="CC37" s="15">
        <f t="shared" ca="1" si="32"/>
        <v>0</v>
      </c>
      <c r="CD37" s="15">
        <f t="shared" ca="1" si="33"/>
        <v>0</v>
      </c>
      <c r="CE37" s="15">
        <f t="shared" ca="1" si="34"/>
        <v>0</v>
      </c>
      <c r="CF37" s="15">
        <f t="shared" ca="1" si="35"/>
        <v>0</v>
      </c>
      <c r="CG37" s="15">
        <f t="shared" ca="1" si="36"/>
        <v>0</v>
      </c>
      <c r="CH37" s="15">
        <f t="shared" ca="1" si="37"/>
        <v>0</v>
      </c>
      <c r="CI37" s="15">
        <f t="shared" ca="1" si="38"/>
        <v>0</v>
      </c>
      <c r="CJ37" s="15">
        <f t="shared" ca="1" si="39"/>
        <v>0</v>
      </c>
      <c r="CK37" s="15">
        <f t="shared" ca="1" si="40"/>
        <v>0</v>
      </c>
      <c r="CL37" s="15">
        <f t="shared" ca="1" si="41"/>
        <v>0</v>
      </c>
      <c r="CM37" s="15">
        <f t="shared" ca="1" si="41"/>
        <v>0</v>
      </c>
      <c r="CN37" s="15">
        <f t="shared" ca="1" si="42"/>
        <v>0</v>
      </c>
      <c r="CO37" s="15">
        <f t="shared" ca="1" si="43"/>
        <v>0</v>
      </c>
    </row>
    <row r="38" spans="1:93" x14ac:dyDescent="0.35">
      <c r="A38" s="4" t="str">
        <f t="shared" si="44"/>
        <v>HRZEEDG</v>
      </c>
      <c r="B38" s="3" t="str">
        <f t="shared" si="1"/>
        <v>HRZEEDG</v>
      </c>
      <c r="C38" s="4" t="s">
        <v>78</v>
      </c>
      <c r="D38" s="4" t="s">
        <v>79</v>
      </c>
      <c r="E38" s="6" t="s">
        <v>20</v>
      </c>
      <c r="F38" s="9">
        <v>308744412.39999998</v>
      </c>
      <c r="G38" s="10">
        <v>0</v>
      </c>
      <c r="H38" s="12">
        <f t="shared" ca="1" si="2"/>
        <v>0.11206444149821621</v>
      </c>
      <c r="I38" s="14">
        <f t="shared" ca="1" si="3"/>
        <v>0</v>
      </c>
      <c r="J38" s="12">
        <f>SUMIFS('Inter regional allocations'!$D:$D,'Inter regional allocations'!$A:$A,J$2,'Inter regional allocations'!$C:$C,$E38,'Inter regional allocations'!$B:$B,"load")</f>
        <v>3.9868372830229896E-3</v>
      </c>
      <c r="K38" s="15">
        <f>SUMIFS('Inter regional allocations'!$D:$D,'Inter regional allocations'!$A:$A,K$2,'Inter regional allocations'!$C:$C,$E38,'Inter regional allocations'!$B:$B,"load")</f>
        <v>0</v>
      </c>
      <c r="L38" s="15">
        <f>SUMIFS('Inter regional allocations'!$D:$D,'Inter regional allocations'!$A:$A,L$2,'Inter regional allocations'!$C:$C,$E38,'Inter regional allocations'!$B:$B,"load")</f>
        <v>3.75600524908448E-4</v>
      </c>
      <c r="M38" s="15">
        <f>SUMIFS('Inter regional allocations'!$D:$D,'Inter regional allocations'!$A:$A,M$2,'Inter regional allocations'!$C:$C,$E38,'Inter regional allocations'!$B:$B,"load")</f>
        <v>1.8588193225244298E-2</v>
      </c>
      <c r="N38" s="15">
        <f>SUMIFS('Inter regional allocations'!$D:$D,'Inter regional allocations'!$A:$A,N$2,'Inter regional allocations'!$C:$C,$E38,'Inter regional allocations'!$B:$B,"load")</f>
        <v>2.50553269469385E-5</v>
      </c>
      <c r="O38" s="15">
        <f>SUMIFS('Inter regional allocations'!$D:$D,'Inter regional allocations'!$A:$A,O$2,'Inter regional allocations'!$C:$C,$E38,'Inter regional allocations'!$B:$B,"load")</f>
        <v>9.3172747458759395E-6</v>
      </c>
      <c r="P38" s="15">
        <f>SUMIFS('Inter regional allocations'!$D:$D,'Inter regional allocations'!$A:$A,P$2,'Inter regional allocations'!$C:$C,$E38,'Inter regional allocations'!$B:$B,"load")</f>
        <v>7.2682738311042105E-2</v>
      </c>
      <c r="Q38" s="15">
        <f>SUMIFS('Inter regional allocations'!$D:$D,'Inter regional allocations'!$A:$A,Q$2,'Inter regional allocations'!$C:$C,$E38,'Inter regional allocations'!$B:$B,"load")</f>
        <v>5.7845532138344098E-3</v>
      </c>
      <c r="R38" s="15">
        <f>SUMIFS('Inter regional allocations'!$D:$D,'Inter regional allocations'!$A:$A,R$2,'Inter regional allocations'!$C:$C,$E38,'Inter regional allocations'!$B:$B,"load")</f>
        <v>6.1402365253472702E-2</v>
      </c>
      <c r="S38" s="15">
        <f>SUMIFS('Inter regional allocations'!$D:$D,'Inter regional allocations'!$A:$A,S$2,'Inter regional allocations'!$C:$C,$E38,'Inter regional allocations'!$B:$B,"load")</f>
        <v>1.0522661515308801E-11</v>
      </c>
      <c r="T38" s="15">
        <f>SUMIFS('Inter regional allocations'!$D:$D,'Inter regional allocations'!$A:$A,T$2,'Inter regional allocations'!$C:$C,$E38,'Inter regional allocations'!$B:$B,"load")</f>
        <v>1.50800470269444E-11</v>
      </c>
      <c r="U38" s="15">
        <f>SUMIFS('Inter regional allocations'!$D:$D,'Inter regional allocations'!$A:$A,U$2,'Inter regional allocations'!$C:$C,$E38,'Inter regional allocations'!$B:$B,"load")</f>
        <v>1.53627875480372E-22</v>
      </c>
      <c r="V38" s="15">
        <f>SUMIFS('Inter regional allocations'!$D:$D,'Inter regional allocations'!$A:$A,V$2,'Inter regional allocations'!$C:$C,$E38,'Inter regional allocations'!$B:$B,"load")</f>
        <v>4.97070278777713E-4</v>
      </c>
      <c r="W38" s="15">
        <f>SUMIFS('Inter regional allocations'!$D:$D,'Inter regional allocations'!$A:$A,W$2,'Inter regional allocations'!$C:$C,$E38,'Inter regional allocations'!$B:$B,"load")</f>
        <v>0</v>
      </c>
      <c r="X38" s="15">
        <f>SUMIFS('Inter regional allocations'!$D:$D,'Inter regional allocations'!$A:$A,X$2,'Inter regional allocations'!$C:$C,$E38,'Inter regional allocations'!$B:$B,"load")</f>
        <v>1.7468465148257901E-7</v>
      </c>
      <c r="Y38" s="15">
        <f>SUMIFS('Inter regional allocations'!$D:$D,'Inter regional allocations'!$A:$A,Y$2,'Inter regional allocations'!$C:$C,$E38,'Inter regional allocations'!$B:$B,"load")</f>
        <v>4.2764288821984198E-7</v>
      </c>
      <c r="Z38" s="15">
        <f>SUMIFS('Inter regional allocations'!$D:$D,'Inter regional allocations'!$A:$A,Z$2,'Inter regional allocations'!$C:$C,$E38,'Inter regional allocations'!$B:$B,"load")</f>
        <v>0</v>
      </c>
      <c r="AA38" s="15">
        <f>SUMIFS('Inter regional allocations'!$D:$D,'Inter regional allocations'!$A:$A,AA$2,'Inter regional allocations'!$C:$C,$E38,'Inter regional allocations'!$B:$B,"load")</f>
        <v>1.0494369876396E-22</v>
      </c>
      <c r="AB38" s="15">
        <f>SUMIFS('Inter regional allocations'!$D:$D,'Inter regional allocations'!$A:$A,AB$2,'Inter regional allocations'!$C:$C,$E38,'Inter regional allocations'!$B:$B,"load")</f>
        <v>0</v>
      </c>
      <c r="AC38" s="15">
        <f>SUMIFS('Inter regional allocations'!$D:$D,'Inter regional allocations'!$A:$A,AC$2,'Inter regional allocations'!$C:$C,$E38,'Inter regional allocations'!$B:$B,"load")</f>
        <v>1.58803459620831E-6</v>
      </c>
      <c r="AD38" s="15">
        <f>SUMIFS('Inter regional allocations'!$D:$D,'Inter regional allocations'!$A:$A,AD$2,'Inter regional allocations'!$C:$C,$E38,'Inter regional allocations'!$B:$B,"load")</f>
        <v>1.0805442097424799E-5</v>
      </c>
      <c r="AE38" s="12">
        <f>SUMIFS('Inter regional allocations'!$D:$D,'Inter regional allocations'!$A:$A,AE$2,'Inter regional allocations'!$C:$C,$E38,'Inter regional allocations'!$B:$B,"gen")</f>
        <v>3.7380026091123598E-2</v>
      </c>
      <c r="AF38" s="15">
        <f>SUMIFS('Inter regional allocations'!$D:$D,'Inter regional allocations'!$A:$A,AF$2,'Inter regional allocations'!$C:$C,$E38,'Inter regional allocations'!$B:$B,"gen")</f>
        <v>1.5702528831834199E-2</v>
      </c>
      <c r="AG38" s="15">
        <f>SUMIFS('Inter regional allocations'!$D:$D,'Inter regional allocations'!$A:$A,AG$2,'Inter regional allocations'!$C:$C,$E38,'Inter regional allocations'!$B:$B,"gen")</f>
        <v>0.19200387922817</v>
      </c>
      <c r="AH38" s="15">
        <f>SUMIFS('Inter regional allocations'!$D:$D,'Inter regional allocations'!$A:$A,AH$2,'Inter regional allocations'!$C:$C,$E38,'Inter regional allocations'!$B:$B,"gen")</f>
        <v>1.5747957876051901E-2</v>
      </c>
      <c r="AI38" s="15">
        <f>SUMIFS('Inter regional allocations'!$D:$D,'Inter regional allocations'!$A:$A,AI$2,'Inter regional allocations'!$C:$C,$E38,'Inter regional allocations'!$B:$B,"gen")</f>
        <v>0.40911719905145</v>
      </c>
      <c r="AJ38" s="15">
        <f>SUMIFS('Inter regional allocations'!$D:$D,'Inter regional allocations'!$A:$A,AJ$2,'Inter regional allocations'!$C:$C,$E38,'Inter regional allocations'!$B:$B,"gen")</f>
        <v>0.21024531984214501</v>
      </c>
      <c r="AK38" s="15">
        <f>SUMIFS('Inter regional allocations'!$D:$D,'Inter regional allocations'!$A:$A,AK$2,'Inter regional allocations'!$C:$C,$E38,'Inter regional allocations'!$B:$B,"gen")</f>
        <v>0.42843825155226001</v>
      </c>
      <c r="AL38" s="15">
        <f>SUMIFS('Inter regional allocations'!$D:$D,'Inter regional allocations'!$A:$A,AL$2,'Inter regional allocations'!$C:$C,$E38,'Inter regional allocations'!$B:$B,"gen")</f>
        <v>3.9922276515961096E-3</v>
      </c>
      <c r="AM38" s="15">
        <f>SUMIFS('Inter regional allocations'!$D:$D,'Inter regional allocations'!$A:$A,AM$2,'Inter regional allocations'!$C:$C,$E38,'Inter regional allocations'!$B:$B,"gen")</f>
        <v>8.2823030298168399E-2</v>
      </c>
      <c r="AN38" s="15">
        <f>SUMIFS('Inter regional allocations'!$D:$D,'Inter regional allocations'!$A:$A,AN$2,'Inter regional allocations'!$C:$C,$E38,'Inter regional allocations'!$B:$B,"gen")</f>
        <v>0.42381232192479301</v>
      </c>
      <c r="AO38" s="15">
        <f>SUMIFS('Inter regional allocations'!$D:$D,'Inter regional allocations'!$A:$A,AO$2,'Inter regional allocations'!$C:$C,$E38,'Inter regional allocations'!$B:$B,"gen")</f>
        <v>0.42377937731062798</v>
      </c>
      <c r="AP38" s="15">
        <f>SUMIFS('Inter regional allocations'!$D:$D,'Inter regional allocations'!$A:$A,AP$2,'Inter regional allocations'!$C:$C,$E38,'Inter regional allocations'!$B:$B,"gen")</f>
        <v>1.1704490925630801E-2</v>
      </c>
      <c r="AQ38" s="15">
        <f>SUMIFS('Inter regional allocations'!$D:$D,'Inter regional allocations'!$A:$A,AQ$2,'Inter regional allocations'!$C:$C,$E38,'Inter regional allocations'!$B:$B,"gen")</f>
        <v>1.2376800558763701E-3</v>
      </c>
      <c r="AR38" s="15">
        <f>SUMIFS('Inter regional allocations'!$D:$D,'Inter regional allocations'!$A:$A,AR$2,'Inter regional allocations'!$C:$C,$E38,'Inter regional allocations'!$B:$B,"gen")</f>
        <v>1.3065798221817901E-2</v>
      </c>
      <c r="AS38" s="15">
        <f>SUMIFS('Inter regional allocations'!$D:$D,'Inter regional allocations'!$A:$A,AS$2,'Inter regional allocations'!$C:$C,$E38,'Inter regional allocations'!$B:$B,"gen")</f>
        <v>0.42413539764561498</v>
      </c>
      <c r="AT38" s="15">
        <f>SUMIFS('Inter regional allocations'!$D:$D,'Inter regional allocations'!$A:$A,AT$2,'Inter regional allocations'!$C:$C,$E38,'Inter regional allocations'!$B:$B,"gen")</f>
        <v>0.42568347657676803</v>
      </c>
      <c r="AU38" s="15">
        <f>SUMIFS('Inter regional allocations'!$D:$D,'Inter regional allocations'!$A:$A,AU$2,'Inter regional allocations'!$C:$C,$E38,'Inter regional allocations'!$B:$B,"gen")</f>
        <v>1.5746996272940701E-2</v>
      </c>
      <c r="AV38" s="15">
        <f>SUMIFS('Inter regional allocations'!$D:$D,'Inter regional allocations'!$A:$A,AV$2,'Inter regional allocations'!$C:$C,$E38,'Inter regional allocations'!$B:$B,"gen")</f>
        <v>1.4055844285571601E-2</v>
      </c>
      <c r="AW38" s="15">
        <f>SUMIFS('Inter regional allocations'!$D:$D,'Inter regional allocations'!$A:$A,AW$2,'Inter regional allocations'!$C:$C,$E38,'Inter regional allocations'!$B:$B,"gen")</f>
        <v>1.5823855240463501E-2</v>
      </c>
      <c r="AX38" s="15">
        <f>SUMIFS('Inter regional allocations'!$D:$D,'Inter regional allocations'!$A:$A,AX$2,'Inter regional allocations'!$C:$C,$E38,'Inter regional allocations'!$B:$B,"gen")</f>
        <v>0.32005889248398101</v>
      </c>
      <c r="AY38" s="15">
        <f>SUMIFS('Inter regional allocations'!$D:$D,'Inter regional allocations'!$A:$A,AY$2,'Inter regional allocations'!$C:$C,$E38,'Inter regional allocations'!$B:$B,"gen")</f>
        <v>0.23723768397729</v>
      </c>
      <c r="AZ38" s="12">
        <f t="shared" ca="1" si="4"/>
        <v>4.4678269346623708E-4</v>
      </c>
      <c r="BA38" s="15">
        <f t="shared" ca="1" si="5"/>
        <v>0</v>
      </c>
      <c r="BB38" s="15">
        <f t="shared" ca="1" si="6"/>
        <v>4.2091463050302069E-5</v>
      </c>
      <c r="BC38" s="15">
        <f t="shared" ca="1" si="7"/>
        <v>2.0830754922479284E-3</v>
      </c>
      <c r="BD38" s="15">
        <f t="shared" ca="1" si="8"/>
        <v>2.8078112208638695E-6</v>
      </c>
      <c r="BE38" s="15">
        <f t="shared" ca="1" si="9"/>
        <v>1.0441351906820215E-6</v>
      </c>
      <c r="BF38" s="15">
        <f t="shared" ca="1" si="10"/>
        <v>8.1451504753879359E-3</v>
      </c>
      <c r="BG38" s="15">
        <f t="shared" ca="1" si="11"/>
        <v>6.4824272522506473E-4</v>
      </c>
      <c r="BH38" s="15">
        <f t="shared" ca="1" si="12"/>
        <v>6.8810217687998946E-3</v>
      </c>
      <c r="BI38" s="15">
        <f t="shared" ca="1" si="13"/>
        <v>1.1792161857878542E-12</v>
      </c>
      <c r="BJ38" s="15">
        <f t="shared" ca="1" si="14"/>
        <v>1.6899370478413598E-12</v>
      </c>
      <c r="BK38" s="15">
        <f t="shared" ca="1" si="15"/>
        <v>1.7216222064265393E-23</v>
      </c>
      <c r="BL38" s="15">
        <f t="shared" ca="1" si="16"/>
        <v>5.5703903176587039E-5</v>
      </c>
      <c r="BM38" s="15">
        <f t="shared" ca="1" si="17"/>
        <v>0</v>
      </c>
      <c r="BN38" s="15">
        <f t="shared" ca="1" si="18"/>
        <v>1.9575937906705762E-8</v>
      </c>
      <c r="BO38" s="15">
        <f t="shared" ca="1" si="19"/>
        <v>4.7923561429040692E-8</v>
      </c>
      <c r="BP38" s="15">
        <f t="shared" ca="1" si="20"/>
        <v>0</v>
      </c>
      <c r="BQ38" s="15">
        <f t="shared" ca="1" si="21"/>
        <v>1.1760456990740219E-23</v>
      </c>
      <c r="BR38" s="15">
        <f t="shared" ca="1" si="21"/>
        <v>0</v>
      </c>
      <c r="BS38" s="15">
        <f t="shared" ca="1" si="22"/>
        <v>1.7796221010392955E-7</v>
      </c>
      <c r="BT38" s="15">
        <f t="shared" ca="1" si="23"/>
        <v>1.210905833789224E-6</v>
      </c>
      <c r="BU38" s="12">
        <f t="shared" ca="1" si="24"/>
        <v>0</v>
      </c>
      <c r="BV38" s="15">
        <f t="shared" ca="1" si="25"/>
        <v>0</v>
      </c>
      <c r="BW38" s="15">
        <f t="shared" ca="1" si="26"/>
        <v>0</v>
      </c>
      <c r="BX38" s="15">
        <f t="shared" ca="1" si="27"/>
        <v>0</v>
      </c>
      <c r="BY38" s="15">
        <f t="shared" ca="1" si="28"/>
        <v>0</v>
      </c>
      <c r="BZ38" s="15">
        <f t="shared" ca="1" si="29"/>
        <v>0</v>
      </c>
      <c r="CA38" s="15">
        <f t="shared" ca="1" si="30"/>
        <v>0</v>
      </c>
      <c r="CB38" s="15">
        <f t="shared" ca="1" si="31"/>
        <v>0</v>
      </c>
      <c r="CC38" s="15">
        <f t="shared" ca="1" si="32"/>
        <v>0</v>
      </c>
      <c r="CD38" s="15">
        <f t="shared" ca="1" si="33"/>
        <v>0</v>
      </c>
      <c r="CE38" s="15">
        <f t="shared" ca="1" si="34"/>
        <v>0</v>
      </c>
      <c r="CF38" s="15">
        <f t="shared" ca="1" si="35"/>
        <v>0</v>
      </c>
      <c r="CG38" s="15">
        <f t="shared" ca="1" si="36"/>
        <v>0</v>
      </c>
      <c r="CH38" s="15">
        <f t="shared" ca="1" si="37"/>
        <v>0</v>
      </c>
      <c r="CI38" s="15">
        <f t="shared" ca="1" si="38"/>
        <v>0</v>
      </c>
      <c r="CJ38" s="15">
        <f t="shared" ca="1" si="39"/>
        <v>0</v>
      </c>
      <c r="CK38" s="15">
        <f t="shared" ca="1" si="40"/>
        <v>0</v>
      </c>
      <c r="CL38" s="15">
        <f t="shared" ca="1" si="41"/>
        <v>0</v>
      </c>
      <c r="CM38" s="15">
        <f t="shared" ca="1" si="41"/>
        <v>0</v>
      </c>
      <c r="CN38" s="15">
        <f t="shared" ca="1" si="42"/>
        <v>0</v>
      </c>
      <c r="CO38" s="15">
        <f t="shared" ca="1" si="43"/>
        <v>0</v>
      </c>
    </row>
    <row r="39" spans="1:93" x14ac:dyDescent="0.35">
      <c r="A39" s="4" t="str">
        <f t="shared" si="44"/>
        <v>HRZEKAW</v>
      </c>
      <c r="B39" s="3" t="str">
        <f t="shared" si="1"/>
        <v>HRZEKAW</v>
      </c>
      <c r="C39" s="4" t="s">
        <v>78</v>
      </c>
      <c r="D39" s="4" t="s">
        <v>80</v>
      </c>
      <c r="E39" s="6" t="s">
        <v>14</v>
      </c>
      <c r="F39" s="9">
        <v>69175170.200000003</v>
      </c>
      <c r="G39" s="10">
        <v>31264081.600000001</v>
      </c>
      <c r="H39" s="12">
        <f t="shared" ca="1" si="2"/>
        <v>3.7533511063831175E-2</v>
      </c>
      <c r="I39" s="14">
        <f t="shared" ca="1" si="3"/>
        <v>1.6325196649919799E-2</v>
      </c>
      <c r="J39" s="12">
        <f>SUMIFS('Inter regional allocations'!$D:$D,'Inter regional allocations'!$A:$A,J$2,'Inter regional allocations'!$C:$C,$E39,'Inter regional allocations'!$B:$B,"load")</f>
        <v>0.46811243142612402</v>
      </c>
      <c r="K39" s="15">
        <f>SUMIFS('Inter regional allocations'!$D:$D,'Inter regional allocations'!$A:$A,K$2,'Inter regional allocations'!$C:$C,$E39,'Inter regional allocations'!$B:$B,"load")</f>
        <v>0</v>
      </c>
      <c r="L39" s="15">
        <f>SUMIFS('Inter regional allocations'!$D:$D,'Inter regional allocations'!$A:$A,L$2,'Inter regional allocations'!$C:$C,$E39,'Inter regional allocations'!$B:$B,"load")</f>
        <v>2.28187764518207E-5</v>
      </c>
      <c r="M39" s="15">
        <f>SUMIFS('Inter regional allocations'!$D:$D,'Inter regional allocations'!$A:$A,M$2,'Inter regional allocations'!$C:$C,$E39,'Inter regional allocations'!$B:$B,"load")</f>
        <v>1.3536987229248901E-3</v>
      </c>
      <c r="N39" s="15">
        <f>SUMIFS('Inter regional allocations'!$D:$D,'Inter regional allocations'!$A:$A,N$2,'Inter regional allocations'!$C:$C,$E39,'Inter regional allocations'!$B:$B,"load")</f>
        <v>6.1156023072311197E-7</v>
      </c>
      <c r="O39" s="15">
        <f>SUMIFS('Inter regional allocations'!$D:$D,'Inter regional allocations'!$A:$A,O$2,'Inter regional allocations'!$C:$C,$E39,'Inter regional allocations'!$B:$B,"load")</f>
        <v>1.5059932505542401E-7</v>
      </c>
      <c r="P39" s="15">
        <f>SUMIFS('Inter regional allocations'!$D:$D,'Inter regional allocations'!$A:$A,P$2,'Inter regional allocations'!$C:$C,$E39,'Inter regional allocations'!$B:$B,"load")</f>
        <v>4.5066284763092398E-3</v>
      </c>
      <c r="Q39" s="15">
        <f>SUMIFS('Inter regional allocations'!$D:$D,'Inter regional allocations'!$A:$A,Q$2,'Inter regional allocations'!$C:$C,$E39,'Inter regional allocations'!$B:$B,"load")</f>
        <v>4.5139093875624101E-4</v>
      </c>
      <c r="R39" s="15">
        <f>SUMIFS('Inter regional allocations'!$D:$D,'Inter regional allocations'!$A:$A,R$2,'Inter regional allocations'!$C:$C,$E39,'Inter regional allocations'!$B:$B,"load")</f>
        <v>4.1658619871102597E-3</v>
      </c>
      <c r="S39" s="15">
        <f>SUMIFS('Inter regional allocations'!$D:$D,'Inter regional allocations'!$A:$A,S$2,'Inter regional allocations'!$C:$C,$E39,'Inter regional allocations'!$B:$B,"load")</f>
        <v>6.3539749872886098E-16</v>
      </c>
      <c r="T39" s="15">
        <f>SUMIFS('Inter regional allocations'!$D:$D,'Inter regional allocations'!$A:$A,T$2,'Inter regional allocations'!$C:$C,$E39,'Inter regional allocations'!$B:$B,"load")</f>
        <v>1.01710441902477E-15</v>
      </c>
      <c r="U39" s="15">
        <f>SUMIFS('Inter regional allocations'!$D:$D,'Inter regional allocations'!$A:$A,U$2,'Inter regional allocations'!$C:$C,$E39,'Inter regional allocations'!$B:$B,"load")</f>
        <v>3.31417083397015E-22</v>
      </c>
      <c r="V39" s="15">
        <f>SUMIFS('Inter regional allocations'!$D:$D,'Inter regional allocations'!$A:$A,V$2,'Inter regional allocations'!$C:$C,$E39,'Inter regional allocations'!$B:$B,"load")</f>
        <v>4.8876331091613603E-5</v>
      </c>
      <c r="W39" s="15">
        <f>SUMIFS('Inter regional allocations'!$D:$D,'Inter regional allocations'!$A:$A,W$2,'Inter regional allocations'!$C:$C,$E39,'Inter regional allocations'!$B:$B,"load")</f>
        <v>0</v>
      </c>
      <c r="X39" s="15">
        <f>SUMIFS('Inter regional allocations'!$D:$D,'Inter regional allocations'!$A:$A,X$2,'Inter regional allocations'!$C:$C,$E39,'Inter regional allocations'!$B:$B,"load")</f>
        <v>1.8203934440295701E-8</v>
      </c>
      <c r="Y39" s="15">
        <f>SUMIFS('Inter regional allocations'!$D:$D,'Inter regional allocations'!$A:$A,Y$2,'Inter regional allocations'!$C:$C,$E39,'Inter regional allocations'!$B:$B,"load")</f>
        <v>4.4119499595659102E-8</v>
      </c>
      <c r="Z39" s="15">
        <f>SUMIFS('Inter regional allocations'!$D:$D,'Inter regional allocations'!$A:$A,Z$2,'Inter regional allocations'!$C:$C,$E39,'Inter regional allocations'!$B:$B,"load")</f>
        <v>2.9997560211449702E-22</v>
      </c>
      <c r="AA39" s="15">
        <f>SUMIFS('Inter regional allocations'!$D:$D,'Inter regional allocations'!$A:$A,AA$2,'Inter regional allocations'!$C:$C,$E39,'Inter regional allocations'!$B:$B,"load")</f>
        <v>0</v>
      </c>
      <c r="AB39" s="15">
        <f>SUMIFS('Inter regional allocations'!$D:$D,'Inter regional allocations'!$A:$A,AB$2,'Inter regional allocations'!$C:$C,$E39,'Inter regional allocations'!$B:$B,"load")</f>
        <v>0</v>
      </c>
      <c r="AC39" s="15">
        <f>SUMIFS('Inter regional allocations'!$D:$D,'Inter regional allocations'!$A:$A,AC$2,'Inter regional allocations'!$C:$C,$E39,'Inter regional allocations'!$B:$B,"load")</f>
        <v>3.2515838695512001E-8</v>
      </c>
      <c r="AD39" s="15">
        <f>SUMIFS('Inter regional allocations'!$D:$D,'Inter regional allocations'!$A:$A,AD$2,'Inter regional allocations'!$C:$C,$E39,'Inter regional allocations'!$B:$B,"load")</f>
        <v>5.75034660850716E-7</v>
      </c>
      <c r="AE39" s="12">
        <f>SUMIFS('Inter regional allocations'!$D:$D,'Inter regional allocations'!$A:$A,AE$2,'Inter regional allocations'!$C:$C,$E39,'Inter regional allocations'!$B:$B,"gen")</f>
        <v>0.460005782286807</v>
      </c>
      <c r="AF39" s="15">
        <f>SUMIFS('Inter regional allocations'!$D:$D,'Inter regional allocations'!$A:$A,AF$2,'Inter regional allocations'!$C:$C,$E39,'Inter regional allocations'!$B:$B,"gen")</f>
        <v>2.6191068415749798E-4</v>
      </c>
      <c r="AG39" s="15">
        <f>SUMIFS('Inter regional allocations'!$D:$D,'Inter regional allocations'!$A:$A,AG$2,'Inter regional allocations'!$C:$C,$E39,'Inter regional allocations'!$B:$B,"gen")</f>
        <v>1.4762126953716799E-3</v>
      </c>
      <c r="AH39" s="15">
        <f>SUMIFS('Inter regional allocations'!$D:$D,'Inter regional allocations'!$A:$A,AH$2,'Inter regional allocations'!$C:$C,$E39,'Inter regional allocations'!$B:$B,"gen")</f>
        <v>2.6279892877119901E-4</v>
      </c>
      <c r="AI39" s="15">
        <f>SUMIFS('Inter regional allocations'!$D:$D,'Inter regional allocations'!$A:$A,AI$2,'Inter regional allocations'!$C:$C,$E39,'Inter regional allocations'!$B:$B,"gen")</f>
        <v>2.9424065800545099E-3</v>
      </c>
      <c r="AJ39" s="15">
        <f>SUMIFS('Inter regional allocations'!$D:$D,'Inter regional allocations'!$A:$A,AJ$2,'Inter regional allocations'!$C:$C,$E39,'Inter regional allocations'!$B:$B,"gen")</f>
        <v>1.5382171467492099E-3</v>
      </c>
      <c r="AK39" s="15">
        <f>SUMIFS('Inter regional allocations'!$D:$D,'Inter regional allocations'!$A:$A,AK$2,'Inter regional allocations'!$C:$C,$E39,'Inter regional allocations'!$B:$B,"gen")</f>
        <v>3.1846943574744099E-3</v>
      </c>
      <c r="AL39" s="15">
        <f>SUMIFS('Inter regional allocations'!$D:$D,'Inter regional allocations'!$A:$A,AL$2,'Inter regional allocations'!$C:$C,$E39,'Inter regional allocations'!$B:$B,"gen")</f>
        <v>6.6041058362398803E-5</v>
      </c>
      <c r="AM39" s="15">
        <f>SUMIFS('Inter regional allocations'!$D:$D,'Inter regional allocations'!$A:$A,AM$2,'Inter regional allocations'!$C:$C,$E39,'Inter regional allocations'!$B:$B,"gen")</f>
        <v>1.10380164706348E-3</v>
      </c>
      <c r="AN39" s="15">
        <f>SUMIFS('Inter regional allocations'!$D:$D,'Inter regional allocations'!$A:$A,AN$2,'Inter regional allocations'!$C:$C,$E39,'Inter regional allocations'!$B:$B,"gen")</f>
        <v>3.1468856851424101E-3</v>
      </c>
      <c r="AO39" s="15">
        <f>SUMIFS('Inter regional allocations'!$D:$D,'Inter regional allocations'!$A:$A,AO$2,'Inter regional allocations'!$C:$C,$E39,'Inter regional allocations'!$B:$B,"gen")</f>
        <v>3.1431230273690201E-3</v>
      </c>
      <c r="AP39" s="15">
        <f>SUMIFS('Inter regional allocations'!$D:$D,'Inter regional allocations'!$A:$A,AP$2,'Inter regional allocations'!$C:$C,$E39,'Inter regional allocations'!$B:$B,"gen")</f>
        <v>1.8747601613827101E-4</v>
      </c>
      <c r="AQ39" s="15">
        <f>SUMIFS('Inter regional allocations'!$D:$D,'Inter regional allocations'!$A:$A,AQ$2,'Inter regional allocations'!$C:$C,$E39,'Inter regional allocations'!$B:$B,"gen")</f>
        <v>2.2991457992384801E-5</v>
      </c>
      <c r="AR39" s="15">
        <f>SUMIFS('Inter regional allocations'!$D:$D,'Inter regional allocations'!$A:$A,AR$2,'Inter regional allocations'!$C:$C,$E39,'Inter regional allocations'!$B:$B,"gen")</f>
        <v>2.20269829159773E-4</v>
      </c>
      <c r="AS39" s="15">
        <f>SUMIFS('Inter regional allocations'!$D:$D,'Inter regional allocations'!$A:$A,AS$2,'Inter regional allocations'!$C:$C,$E39,'Inter regional allocations'!$B:$B,"gen")</f>
        <v>3.1494961868175201E-3</v>
      </c>
      <c r="AT39" s="15">
        <f>SUMIFS('Inter regional allocations'!$D:$D,'Inter regional allocations'!$A:$A,AT$2,'Inter regional allocations'!$C:$C,$E39,'Inter regional allocations'!$B:$B,"gen")</f>
        <v>3.1525108600564101E-3</v>
      </c>
      <c r="AU39" s="15">
        <f>SUMIFS('Inter regional allocations'!$D:$D,'Inter regional allocations'!$A:$A,AU$2,'Inter regional allocations'!$C:$C,$E39,'Inter regional allocations'!$B:$B,"gen")</f>
        <v>2.62484375676836E-4</v>
      </c>
      <c r="AV39" s="15">
        <f>SUMIFS('Inter regional allocations'!$D:$D,'Inter regional allocations'!$A:$A,AV$2,'Inter regional allocations'!$C:$C,$E39,'Inter regional allocations'!$B:$B,"gen")</f>
        <v>2.3313354640708099E-4</v>
      </c>
      <c r="AW39" s="15">
        <f>SUMIFS('Inter regional allocations'!$D:$D,'Inter regional allocations'!$A:$A,AW$2,'Inter regional allocations'!$C:$C,$E39,'Inter regional allocations'!$B:$B,"gen")</f>
        <v>2.6380122287391201E-4</v>
      </c>
      <c r="AX39" s="15">
        <f>SUMIFS('Inter regional allocations'!$D:$D,'Inter regional allocations'!$A:$A,AX$2,'Inter regional allocations'!$C:$C,$E39,'Inter regional allocations'!$B:$B,"gen")</f>
        <v>2.2502752195024799E-3</v>
      </c>
      <c r="AY39" s="15">
        <f>SUMIFS('Inter regional allocations'!$D:$D,'Inter regional allocations'!$A:$A,AY$2,'Inter regional allocations'!$C:$C,$E39,'Inter regional allocations'!$B:$B,"gen")</f>
        <v>1.74108769256648E-3</v>
      </c>
      <c r="AZ39" s="12">
        <f t="shared" ca="1" si="4"/>
        <v>1.7569903124049338E-2</v>
      </c>
      <c r="BA39" s="15">
        <f t="shared" ca="1" si="5"/>
        <v>0</v>
      </c>
      <c r="BB39" s="15">
        <f t="shared" ca="1" si="6"/>
        <v>8.5646879841750251E-7</v>
      </c>
      <c r="BC39" s="15">
        <f t="shared" ca="1" si="7"/>
        <v>5.0809065993995493E-5</v>
      </c>
      <c r="BD39" s="15">
        <f t="shared" ca="1" si="8"/>
        <v>2.295400268604507E-8</v>
      </c>
      <c r="BE39" s="15">
        <f t="shared" ca="1" si="9"/>
        <v>5.6525214331732644E-9</v>
      </c>
      <c r="BF39" s="15">
        <f t="shared" ca="1" si="10"/>
        <v>1.6914958977612949E-4</v>
      </c>
      <c r="BG39" s="15">
        <f t="shared" ca="1" si="11"/>
        <v>1.6942286793920512E-5</v>
      </c>
      <c r="BH39" s="15">
        <f t="shared" ca="1" si="12"/>
        <v>1.5635942698359666E-4</v>
      </c>
      <c r="BI39" s="15">
        <f t="shared" ca="1" si="13"/>
        <v>2.3848699048470357E-17</v>
      </c>
      <c r="BJ39" s="15">
        <f t="shared" ca="1" si="14"/>
        <v>3.8175499964537783E-17</v>
      </c>
      <c r="BK39" s="15">
        <f t="shared" ca="1" si="15"/>
        <v>1.2439246766424522E-23</v>
      </c>
      <c r="BL39" s="15">
        <f t="shared" ca="1" si="16"/>
        <v>1.8345003137865547E-6</v>
      </c>
      <c r="BM39" s="15">
        <f t="shared" ca="1" si="17"/>
        <v>0</v>
      </c>
      <c r="BN39" s="15">
        <f t="shared" ca="1" si="18"/>
        <v>6.8325757472009607E-10</v>
      </c>
      <c r="BO39" s="15">
        <f t="shared" ca="1" si="19"/>
        <v>1.6559597262043659E-9</v>
      </c>
      <c r="BP39" s="15">
        <f t="shared" ca="1" si="20"/>
        <v>1.1259137580843893E-23</v>
      </c>
      <c r="BQ39" s="15">
        <f t="shared" ca="1" si="21"/>
        <v>0</v>
      </c>
      <c r="BR39" s="15">
        <f t="shared" ca="1" si="21"/>
        <v>0</v>
      </c>
      <c r="BS39" s="15">
        <f t="shared" ca="1" si="22"/>
        <v>1.2204335914277495E-9</v>
      </c>
      <c r="BT39" s="15">
        <f t="shared" ca="1" si="23"/>
        <v>2.1583069805126757E-8</v>
      </c>
      <c r="BU39" s="12">
        <f t="shared" ca="1" si="24"/>
        <v>7.5096848559323181E-3</v>
      </c>
      <c r="BV39" s="15">
        <f t="shared" ca="1" si="25"/>
        <v>4.2757434235861884E-6</v>
      </c>
      <c r="BW39" s="15">
        <f t="shared" ca="1" si="26"/>
        <v>2.4099462549050823E-5</v>
      </c>
      <c r="BX39" s="15">
        <f t="shared" ca="1" si="27"/>
        <v>4.2902441915780897E-6</v>
      </c>
      <c r="BY39" s="15">
        <f t="shared" ca="1" si="28"/>
        <v>4.8035366043407855E-5</v>
      </c>
      <c r="BZ39" s="15">
        <f t="shared" ca="1" si="29"/>
        <v>2.5111697410959394E-5</v>
      </c>
      <c r="CA39" s="15">
        <f t="shared" ca="1" si="30"/>
        <v>5.1990761655659721E-5</v>
      </c>
      <c r="CB39" s="15">
        <f t="shared" ca="1" si="31"/>
        <v>1.0781332647349909E-6</v>
      </c>
      <c r="CC39" s="15">
        <f t="shared" ca="1" si="32"/>
        <v>1.8019778950816679E-5</v>
      </c>
      <c r="CD39" s="15">
        <f t="shared" ca="1" si="33"/>
        <v>5.1373527644767442E-5</v>
      </c>
      <c r="CE39" s="15">
        <f t="shared" ca="1" si="34"/>
        <v>5.13121015166905E-5</v>
      </c>
      <c r="CF39" s="15">
        <f t="shared" ca="1" si="35"/>
        <v>3.0605828306008121E-6</v>
      </c>
      <c r="CG39" s="15">
        <f t="shared" ca="1" si="36"/>
        <v>3.7534007299405216E-7</v>
      </c>
      <c r="CH39" s="15">
        <f t="shared" ca="1" si="37"/>
        <v>3.5959482770775326E-6</v>
      </c>
      <c r="CI39" s="15">
        <f t="shared" ca="1" si="38"/>
        <v>5.1416144597968558E-5</v>
      </c>
      <c r="CJ39" s="15">
        <f t="shared" ca="1" si="39"/>
        <v>5.1465359731428689E-5</v>
      </c>
      <c r="CK39" s="15">
        <f t="shared" ca="1" si="40"/>
        <v>4.2851090504557726E-6</v>
      </c>
      <c r="CL39" s="15">
        <f t="shared" ca="1" si="41"/>
        <v>3.8059509907888007E-6</v>
      </c>
      <c r="CM39" s="15">
        <f t="shared" ca="1" si="41"/>
        <v>4.3066068399059343E-6</v>
      </c>
      <c r="CN39" s="15">
        <f t="shared" ca="1" si="42"/>
        <v>3.6736185474819424E-5</v>
      </c>
      <c r="CO39" s="15">
        <f t="shared" ca="1" si="43"/>
        <v>2.8423598965902893E-5</v>
      </c>
    </row>
    <row r="40" spans="1:93" x14ac:dyDescent="0.35">
      <c r="A40" s="4" t="str">
        <f t="shared" si="44"/>
        <v>HRZEWAI</v>
      </c>
      <c r="B40" s="3" t="str">
        <f t="shared" si="1"/>
        <v>HRZEWAI</v>
      </c>
      <c r="C40" s="4" t="s">
        <v>78</v>
      </c>
      <c r="D40" s="4" t="s">
        <v>81</v>
      </c>
      <c r="E40" s="6" t="s">
        <v>14</v>
      </c>
      <c r="F40" s="9">
        <v>57208885.799999997</v>
      </c>
      <c r="G40" s="10">
        <v>0</v>
      </c>
      <c r="H40" s="12">
        <f t="shared" ca="1" si="2"/>
        <v>3.1040767112182021E-2</v>
      </c>
      <c r="I40" s="14">
        <f t="shared" ca="1" si="3"/>
        <v>0</v>
      </c>
      <c r="J40" s="12">
        <f>SUMIFS('Inter regional allocations'!$D:$D,'Inter regional allocations'!$A:$A,J$2,'Inter regional allocations'!$C:$C,$E40,'Inter regional allocations'!$B:$B,"load")</f>
        <v>0.46811243142612402</v>
      </c>
      <c r="K40" s="15">
        <f>SUMIFS('Inter regional allocations'!$D:$D,'Inter regional allocations'!$A:$A,K$2,'Inter regional allocations'!$C:$C,$E40,'Inter regional allocations'!$B:$B,"load")</f>
        <v>0</v>
      </c>
      <c r="L40" s="15">
        <f>SUMIFS('Inter regional allocations'!$D:$D,'Inter regional allocations'!$A:$A,L$2,'Inter regional allocations'!$C:$C,$E40,'Inter regional allocations'!$B:$B,"load")</f>
        <v>2.28187764518207E-5</v>
      </c>
      <c r="M40" s="15">
        <f>SUMIFS('Inter regional allocations'!$D:$D,'Inter regional allocations'!$A:$A,M$2,'Inter regional allocations'!$C:$C,$E40,'Inter regional allocations'!$B:$B,"load")</f>
        <v>1.3536987229248901E-3</v>
      </c>
      <c r="N40" s="15">
        <f>SUMIFS('Inter regional allocations'!$D:$D,'Inter regional allocations'!$A:$A,N$2,'Inter regional allocations'!$C:$C,$E40,'Inter regional allocations'!$B:$B,"load")</f>
        <v>6.1156023072311197E-7</v>
      </c>
      <c r="O40" s="15">
        <f>SUMIFS('Inter regional allocations'!$D:$D,'Inter regional allocations'!$A:$A,O$2,'Inter regional allocations'!$C:$C,$E40,'Inter regional allocations'!$B:$B,"load")</f>
        <v>1.5059932505542401E-7</v>
      </c>
      <c r="P40" s="15">
        <f>SUMIFS('Inter regional allocations'!$D:$D,'Inter regional allocations'!$A:$A,P$2,'Inter regional allocations'!$C:$C,$E40,'Inter regional allocations'!$B:$B,"load")</f>
        <v>4.5066284763092398E-3</v>
      </c>
      <c r="Q40" s="15">
        <f>SUMIFS('Inter regional allocations'!$D:$D,'Inter regional allocations'!$A:$A,Q$2,'Inter regional allocations'!$C:$C,$E40,'Inter regional allocations'!$B:$B,"load")</f>
        <v>4.5139093875624101E-4</v>
      </c>
      <c r="R40" s="15">
        <f>SUMIFS('Inter regional allocations'!$D:$D,'Inter regional allocations'!$A:$A,R$2,'Inter regional allocations'!$C:$C,$E40,'Inter regional allocations'!$B:$B,"load")</f>
        <v>4.1658619871102597E-3</v>
      </c>
      <c r="S40" s="15">
        <f>SUMIFS('Inter regional allocations'!$D:$D,'Inter regional allocations'!$A:$A,S$2,'Inter regional allocations'!$C:$C,$E40,'Inter regional allocations'!$B:$B,"load")</f>
        <v>6.3539749872886098E-16</v>
      </c>
      <c r="T40" s="15">
        <f>SUMIFS('Inter regional allocations'!$D:$D,'Inter regional allocations'!$A:$A,T$2,'Inter regional allocations'!$C:$C,$E40,'Inter regional allocations'!$B:$B,"load")</f>
        <v>1.01710441902477E-15</v>
      </c>
      <c r="U40" s="15">
        <f>SUMIFS('Inter regional allocations'!$D:$D,'Inter regional allocations'!$A:$A,U$2,'Inter regional allocations'!$C:$C,$E40,'Inter regional allocations'!$B:$B,"load")</f>
        <v>3.31417083397015E-22</v>
      </c>
      <c r="V40" s="15">
        <f>SUMIFS('Inter regional allocations'!$D:$D,'Inter regional allocations'!$A:$A,V$2,'Inter regional allocations'!$C:$C,$E40,'Inter regional allocations'!$B:$B,"load")</f>
        <v>4.8876331091613603E-5</v>
      </c>
      <c r="W40" s="15">
        <f>SUMIFS('Inter regional allocations'!$D:$D,'Inter regional allocations'!$A:$A,W$2,'Inter regional allocations'!$C:$C,$E40,'Inter regional allocations'!$B:$B,"load")</f>
        <v>0</v>
      </c>
      <c r="X40" s="15">
        <f>SUMIFS('Inter regional allocations'!$D:$D,'Inter regional allocations'!$A:$A,X$2,'Inter regional allocations'!$C:$C,$E40,'Inter regional allocations'!$B:$B,"load")</f>
        <v>1.8203934440295701E-8</v>
      </c>
      <c r="Y40" s="15">
        <f>SUMIFS('Inter regional allocations'!$D:$D,'Inter regional allocations'!$A:$A,Y$2,'Inter regional allocations'!$C:$C,$E40,'Inter regional allocations'!$B:$B,"load")</f>
        <v>4.4119499595659102E-8</v>
      </c>
      <c r="Z40" s="15">
        <f>SUMIFS('Inter regional allocations'!$D:$D,'Inter regional allocations'!$A:$A,Z$2,'Inter regional allocations'!$C:$C,$E40,'Inter regional allocations'!$B:$B,"load")</f>
        <v>2.9997560211449702E-22</v>
      </c>
      <c r="AA40" s="15">
        <f>SUMIFS('Inter regional allocations'!$D:$D,'Inter regional allocations'!$A:$A,AA$2,'Inter regional allocations'!$C:$C,$E40,'Inter regional allocations'!$B:$B,"load")</f>
        <v>0</v>
      </c>
      <c r="AB40" s="15">
        <f>SUMIFS('Inter regional allocations'!$D:$D,'Inter regional allocations'!$A:$A,AB$2,'Inter regional allocations'!$C:$C,$E40,'Inter regional allocations'!$B:$B,"load")</f>
        <v>0</v>
      </c>
      <c r="AC40" s="15">
        <f>SUMIFS('Inter regional allocations'!$D:$D,'Inter regional allocations'!$A:$A,AC$2,'Inter regional allocations'!$C:$C,$E40,'Inter regional allocations'!$B:$B,"load")</f>
        <v>3.2515838695512001E-8</v>
      </c>
      <c r="AD40" s="15">
        <f>SUMIFS('Inter regional allocations'!$D:$D,'Inter regional allocations'!$A:$A,AD$2,'Inter regional allocations'!$C:$C,$E40,'Inter regional allocations'!$B:$B,"load")</f>
        <v>5.75034660850716E-7</v>
      </c>
      <c r="AE40" s="12">
        <f>SUMIFS('Inter regional allocations'!$D:$D,'Inter regional allocations'!$A:$A,AE$2,'Inter regional allocations'!$C:$C,$E40,'Inter regional allocations'!$B:$B,"gen")</f>
        <v>0.460005782286807</v>
      </c>
      <c r="AF40" s="15">
        <f>SUMIFS('Inter regional allocations'!$D:$D,'Inter regional allocations'!$A:$A,AF$2,'Inter regional allocations'!$C:$C,$E40,'Inter regional allocations'!$B:$B,"gen")</f>
        <v>2.6191068415749798E-4</v>
      </c>
      <c r="AG40" s="15">
        <f>SUMIFS('Inter regional allocations'!$D:$D,'Inter regional allocations'!$A:$A,AG$2,'Inter regional allocations'!$C:$C,$E40,'Inter regional allocations'!$B:$B,"gen")</f>
        <v>1.4762126953716799E-3</v>
      </c>
      <c r="AH40" s="15">
        <f>SUMIFS('Inter regional allocations'!$D:$D,'Inter regional allocations'!$A:$A,AH$2,'Inter regional allocations'!$C:$C,$E40,'Inter regional allocations'!$B:$B,"gen")</f>
        <v>2.6279892877119901E-4</v>
      </c>
      <c r="AI40" s="15">
        <f>SUMIFS('Inter regional allocations'!$D:$D,'Inter regional allocations'!$A:$A,AI$2,'Inter regional allocations'!$C:$C,$E40,'Inter regional allocations'!$B:$B,"gen")</f>
        <v>2.9424065800545099E-3</v>
      </c>
      <c r="AJ40" s="15">
        <f>SUMIFS('Inter regional allocations'!$D:$D,'Inter regional allocations'!$A:$A,AJ$2,'Inter regional allocations'!$C:$C,$E40,'Inter regional allocations'!$B:$B,"gen")</f>
        <v>1.5382171467492099E-3</v>
      </c>
      <c r="AK40" s="15">
        <f>SUMIFS('Inter regional allocations'!$D:$D,'Inter regional allocations'!$A:$A,AK$2,'Inter regional allocations'!$C:$C,$E40,'Inter regional allocations'!$B:$B,"gen")</f>
        <v>3.1846943574744099E-3</v>
      </c>
      <c r="AL40" s="15">
        <f>SUMIFS('Inter regional allocations'!$D:$D,'Inter regional allocations'!$A:$A,AL$2,'Inter regional allocations'!$C:$C,$E40,'Inter regional allocations'!$B:$B,"gen")</f>
        <v>6.6041058362398803E-5</v>
      </c>
      <c r="AM40" s="15">
        <f>SUMIFS('Inter regional allocations'!$D:$D,'Inter regional allocations'!$A:$A,AM$2,'Inter regional allocations'!$C:$C,$E40,'Inter regional allocations'!$B:$B,"gen")</f>
        <v>1.10380164706348E-3</v>
      </c>
      <c r="AN40" s="15">
        <f>SUMIFS('Inter regional allocations'!$D:$D,'Inter regional allocations'!$A:$A,AN$2,'Inter regional allocations'!$C:$C,$E40,'Inter regional allocations'!$B:$B,"gen")</f>
        <v>3.1468856851424101E-3</v>
      </c>
      <c r="AO40" s="15">
        <f>SUMIFS('Inter regional allocations'!$D:$D,'Inter regional allocations'!$A:$A,AO$2,'Inter regional allocations'!$C:$C,$E40,'Inter regional allocations'!$B:$B,"gen")</f>
        <v>3.1431230273690201E-3</v>
      </c>
      <c r="AP40" s="15">
        <f>SUMIFS('Inter regional allocations'!$D:$D,'Inter regional allocations'!$A:$A,AP$2,'Inter regional allocations'!$C:$C,$E40,'Inter regional allocations'!$B:$B,"gen")</f>
        <v>1.8747601613827101E-4</v>
      </c>
      <c r="AQ40" s="15">
        <f>SUMIFS('Inter regional allocations'!$D:$D,'Inter regional allocations'!$A:$A,AQ$2,'Inter regional allocations'!$C:$C,$E40,'Inter regional allocations'!$B:$B,"gen")</f>
        <v>2.2991457992384801E-5</v>
      </c>
      <c r="AR40" s="15">
        <f>SUMIFS('Inter regional allocations'!$D:$D,'Inter regional allocations'!$A:$A,AR$2,'Inter regional allocations'!$C:$C,$E40,'Inter regional allocations'!$B:$B,"gen")</f>
        <v>2.20269829159773E-4</v>
      </c>
      <c r="AS40" s="15">
        <f>SUMIFS('Inter regional allocations'!$D:$D,'Inter regional allocations'!$A:$A,AS$2,'Inter regional allocations'!$C:$C,$E40,'Inter regional allocations'!$B:$B,"gen")</f>
        <v>3.1494961868175201E-3</v>
      </c>
      <c r="AT40" s="15">
        <f>SUMIFS('Inter regional allocations'!$D:$D,'Inter regional allocations'!$A:$A,AT$2,'Inter regional allocations'!$C:$C,$E40,'Inter regional allocations'!$B:$B,"gen")</f>
        <v>3.1525108600564101E-3</v>
      </c>
      <c r="AU40" s="15">
        <f>SUMIFS('Inter regional allocations'!$D:$D,'Inter regional allocations'!$A:$A,AU$2,'Inter regional allocations'!$C:$C,$E40,'Inter regional allocations'!$B:$B,"gen")</f>
        <v>2.62484375676836E-4</v>
      </c>
      <c r="AV40" s="15">
        <f>SUMIFS('Inter regional allocations'!$D:$D,'Inter regional allocations'!$A:$A,AV$2,'Inter regional allocations'!$C:$C,$E40,'Inter regional allocations'!$B:$B,"gen")</f>
        <v>2.3313354640708099E-4</v>
      </c>
      <c r="AW40" s="15">
        <f>SUMIFS('Inter regional allocations'!$D:$D,'Inter regional allocations'!$A:$A,AW$2,'Inter regional allocations'!$C:$C,$E40,'Inter regional allocations'!$B:$B,"gen")</f>
        <v>2.6380122287391201E-4</v>
      </c>
      <c r="AX40" s="15">
        <f>SUMIFS('Inter regional allocations'!$D:$D,'Inter regional allocations'!$A:$A,AX$2,'Inter regional allocations'!$C:$C,$E40,'Inter regional allocations'!$B:$B,"gen")</f>
        <v>2.2502752195024799E-3</v>
      </c>
      <c r="AY40" s="15">
        <f>SUMIFS('Inter regional allocations'!$D:$D,'Inter regional allocations'!$A:$A,AY$2,'Inter regional allocations'!$C:$C,$E40,'Inter regional allocations'!$B:$B,"gen")</f>
        <v>1.74108769256648E-3</v>
      </c>
      <c r="AZ40" s="12">
        <f t="shared" ca="1" si="4"/>
        <v>1.4530568966215593E-2</v>
      </c>
      <c r="BA40" s="15">
        <f t="shared" ca="1" si="5"/>
        <v>0</v>
      </c>
      <c r="BB40" s="15">
        <f t="shared" ca="1" si="6"/>
        <v>7.0831232562590948E-7</v>
      </c>
      <c r="BC40" s="15">
        <f t="shared" ca="1" si="7"/>
        <v>4.2019846798369732E-5</v>
      </c>
      <c r="BD40" s="15">
        <f t="shared" ca="1" si="8"/>
        <v>1.8983298696948421E-8</v>
      </c>
      <c r="BE40" s="15">
        <f t="shared" ca="1" si="9"/>
        <v>4.6747185762972158E-9</v>
      </c>
      <c r="BF40" s="15">
        <f t="shared" ca="1" si="10"/>
        <v>1.3988920499424283E-4</v>
      </c>
      <c r="BG40" s="15">
        <f t="shared" ca="1" si="11"/>
        <v>1.4011521006481695E-5</v>
      </c>
      <c r="BH40" s="15">
        <f t="shared" ca="1" si="12"/>
        <v>1.2931155176338139E-4</v>
      </c>
      <c r="BI40" s="15">
        <f t="shared" ca="1" si="13"/>
        <v>1.9723225781705544E-17</v>
      </c>
      <c r="BJ40" s="15">
        <f t="shared" ca="1" si="14"/>
        <v>3.1571701399719085E-17</v>
      </c>
      <c r="BK40" s="15">
        <f t="shared" ca="1" si="15"/>
        <v>1.0287440502725349E-23</v>
      </c>
      <c r="BL40" s="15">
        <f t="shared" ca="1" si="16"/>
        <v>1.5171588107126791E-6</v>
      </c>
      <c r="BM40" s="15">
        <f t="shared" ca="1" si="17"/>
        <v>0</v>
      </c>
      <c r="BN40" s="15">
        <f t="shared" ca="1" si="18"/>
        <v>5.6506408948664844E-10</v>
      </c>
      <c r="BO40" s="15">
        <f t="shared" ca="1" si="19"/>
        <v>1.3695031120548629E-9</v>
      </c>
      <c r="BP40" s="15">
        <f t="shared" ca="1" si="20"/>
        <v>9.3114728045726782E-24</v>
      </c>
      <c r="BQ40" s="15">
        <f t="shared" ca="1" si="21"/>
        <v>0</v>
      </c>
      <c r="BR40" s="15">
        <f t="shared" ca="1" si="21"/>
        <v>0</v>
      </c>
      <c r="BS40" s="15">
        <f t="shared" ca="1" si="22"/>
        <v>1.0093165764046645E-9</v>
      </c>
      <c r="BT40" s="15">
        <f t="shared" ca="1" si="23"/>
        <v>1.7849516988899649E-8</v>
      </c>
      <c r="BU40" s="12">
        <f t="shared" ca="1" si="24"/>
        <v>0</v>
      </c>
      <c r="BV40" s="15">
        <f t="shared" ca="1" si="25"/>
        <v>0</v>
      </c>
      <c r="BW40" s="15">
        <f t="shared" ca="1" si="26"/>
        <v>0</v>
      </c>
      <c r="BX40" s="15">
        <f t="shared" ca="1" si="27"/>
        <v>0</v>
      </c>
      <c r="BY40" s="15">
        <f t="shared" ca="1" si="28"/>
        <v>0</v>
      </c>
      <c r="BZ40" s="15">
        <f t="shared" ca="1" si="29"/>
        <v>0</v>
      </c>
      <c r="CA40" s="15">
        <f t="shared" ca="1" si="30"/>
        <v>0</v>
      </c>
      <c r="CB40" s="15">
        <f t="shared" ca="1" si="31"/>
        <v>0</v>
      </c>
      <c r="CC40" s="15">
        <f t="shared" ca="1" si="32"/>
        <v>0</v>
      </c>
      <c r="CD40" s="15">
        <f t="shared" ca="1" si="33"/>
        <v>0</v>
      </c>
      <c r="CE40" s="15">
        <f t="shared" ca="1" si="34"/>
        <v>0</v>
      </c>
      <c r="CF40" s="15">
        <f t="shared" ca="1" si="35"/>
        <v>0</v>
      </c>
      <c r="CG40" s="15">
        <f t="shared" ca="1" si="36"/>
        <v>0</v>
      </c>
      <c r="CH40" s="15">
        <f t="shared" ca="1" si="37"/>
        <v>0</v>
      </c>
      <c r="CI40" s="15">
        <f t="shared" ca="1" si="38"/>
        <v>0</v>
      </c>
      <c r="CJ40" s="15">
        <f t="shared" ca="1" si="39"/>
        <v>0</v>
      </c>
      <c r="CK40" s="15">
        <f t="shared" ca="1" si="40"/>
        <v>0</v>
      </c>
      <c r="CL40" s="15">
        <f t="shared" ca="1" si="41"/>
        <v>0</v>
      </c>
      <c r="CM40" s="15">
        <f t="shared" ca="1" si="41"/>
        <v>0</v>
      </c>
      <c r="CN40" s="15">
        <f t="shared" ca="1" si="42"/>
        <v>0</v>
      </c>
      <c r="CO40" s="15">
        <f t="shared" ca="1" si="43"/>
        <v>0</v>
      </c>
    </row>
    <row r="41" spans="1:93" x14ac:dyDescent="0.35">
      <c r="A41" s="4" t="str">
        <f t="shared" si="44"/>
        <v>KIWIHWA</v>
      </c>
      <c r="B41" s="3" t="str">
        <f t="shared" si="1"/>
        <v>KIWIHWA</v>
      </c>
      <c r="C41" s="4" t="s">
        <v>82</v>
      </c>
      <c r="D41" s="4" t="s">
        <v>83</v>
      </c>
      <c r="E41" s="6" t="s">
        <v>16</v>
      </c>
      <c r="F41" s="9">
        <v>229355</v>
      </c>
      <c r="G41" s="10">
        <v>135902280.80000001</v>
      </c>
      <c r="H41" s="12">
        <f t="shared" ca="1" si="2"/>
        <v>1.4341314743444123E-4</v>
      </c>
      <c r="I41" s="14">
        <f t="shared" ca="1" si="3"/>
        <v>0.10890157744433562</v>
      </c>
      <c r="J41" s="12">
        <f>SUMIFS('Inter regional allocations'!$D:$D,'Inter regional allocations'!$A:$A,J$2,'Inter regional allocations'!$C:$C,$E41,'Inter regional allocations'!$B:$B,"load")</f>
        <v>1.1385573989981101E-3</v>
      </c>
      <c r="K41" s="15">
        <f>SUMIFS('Inter regional allocations'!$D:$D,'Inter regional allocations'!$A:$A,K$2,'Inter regional allocations'!$C:$C,$E41,'Inter regional allocations'!$B:$B,"load")</f>
        <v>0</v>
      </c>
      <c r="L41" s="15">
        <f>SUMIFS('Inter regional allocations'!$D:$D,'Inter regional allocations'!$A:$A,L$2,'Inter regional allocations'!$C:$C,$E41,'Inter regional allocations'!$B:$B,"load")</f>
        <v>0.45305786552826199</v>
      </c>
      <c r="M41" s="15">
        <f>SUMIFS('Inter regional allocations'!$D:$D,'Inter regional allocations'!$A:$A,M$2,'Inter regional allocations'!$C:$C,$E41,'Inter regional allocations'!$B:$B,"load")</f>
        <v>5.3361210681607202E-3</v>
      </c>
      <c r="N41" s="15">
        <f>SUMIFS('Inter regional allocations'!$D:$D,'Inter regional allocations'!$A:$A,N$2,'Inter regional allocations'!$C:$C,$E41,'Inter regional allocations'!$B:$B,"load")</f>
        <v>6.0042150900311796E-6</v>
      </c>
      <c r="O41" s="15">
        <f>SUMIFS('Inter regional allocations'!$D:$D,'Inter regional allocations'!$A:$A,O$2,'Inter regional allocations'!$C:$C,$E41,'Inter regional allocations'!$B:$B,"load")</f>
        <v>2.7233172990082099E-6</v>
      </c>
      <c r="P41" s="15">
        <f>SUMIFS('Inter regional allocations'!$D:$D,'Inter regional allocations'!$A:$A,P$2,'Inter regional allocations'!$C:$C,$E41,'Inter regional allocations'!$B:$B,"load")</f>
        <v>1.9822352146502902E-2</v>
      </c>
      <c r="Q41" s="15">
        <f>SUMIFS('Inter regional allocations'!$D:$D,'Inter regional allocations'!$A:$A,Q$2,'Inter regional allocations'!$C:$C,$E41,'Inter regional allocations'!$B:$B,"load")</f>
        <v>1.66085280909516E-3</v>
      </c>
      <c r="R41" s="15">
        <f>SUMIFS('Inter regional allocations'!$D:$D,'Inter regional allocations'!$A:$A,R$2,'Inter regional allocations'!$C:$C,$E41,'Inter regional allocations'!$B:$B,"load")</f>
        <v>1.7283317886433201E-2</v>
      </c>
      <c r="S41" s="15">
        <f>SUMIFS('Inter regional allocations'!$D:$D,'Inter regional allocations'!$A:$A,S$2,'Inter regional allocations'!$C:$C,$E41,'Inter regional allocations'!$B:$B,"load")</f>
        <v>2.9224221322752801E-8</v>
      </c>
      <c r="T41" s="15">
        <f>SUMIFS('Inter regional allocations'!$D:$D,'Inter regional allocations'!$A:$A,T$2,'Inter regional allocations'!$C:$C,$E41,'Inter regional allocations'!$B:$B,"load")</f>
        <v>4.4458133979997002E-8</v>
      </c>
      <c r="U41" s="15">
        <f>SUMIFS('Inter regional allocations'!$D:$D,'Inter regional allocations'!$A:$A,U$2,'Inter regional allocations'!$C:$C,$E41,'Inter regional allocations'!$B:$B,"load")</f>
        <v>0</v>
      </c>
      <c r="V41" s="15">
        <f>SUMIFS('Inter regional allocations'!$D:$D,'Inter regional allocations'!$A:$A,V$2,'Inter regional allocations'!$C:$C,$E41,'Inter regional allocations'!$B:$B,"load")</f>
        <v>1.1001904076848201E-4</v>
      </c>
      <c r="W41" s="15">
        <f>SUMIFS('Inter regional allocations'!$D:$D,'Inter regional allocations'!$A:$A,W$2,'Inter regional allocations'!$C:$C,$E41,'Inter regional allocations'!$B:$B,"load")</f>
        <v>0</v>
      </c>
      <c r="X41" s="15">
        <f>SUMIFS('Inter regional allocations'!$D:$D,'Inter regional allocations'!$A:$A,X$2,'Inter regional allocations'!$C:$C,$E41,'Inter regional allocations'!$B:$B,"load")</f>
        <v>1.7846832836697601E-5</v>
      </c>
      <c r="Y41" s="15">
        <f>SUMIFS('Inter regional allocations'!$D:$D,'Inter regional allocations'!$A:$A,Y$2,'Inter regional allocations'!$C:$C,$E41,'Inter regional allocations'!$B:$B,"load")</f>
        <v>4.43935764990297E-5</v>
      </c>
      <c r="Z41" s="15">
        <f>SUMIFS('Inter regional allocations'!$D:$D,'Inter regional allocations'!$A:$A,Z$2,'Inter regional allocations'!$C:$C,$E41,'Inter regional allocations'!$B:$B,"load")</f>
        <v>1.58021951946364E-21</v>
      </c>
      <c r="AA41" s="15">
        <f>SUMIFS('Inter regional allocations'!$D:$D,'Inter regional allocations'!$A:$A,AA$2,'Inter regional allocations'!$C:$C,$E41,'Inter regional allocations'!$B:$B,"load")</f>
        <v>4.6013277676031301E-23</v>
      </c>
      <c r="AB41" s="15">
        <f>SUMIFS('Inter regional allocations'!$D:$D,'Inter regional allocations'!$A:$A,AB$2,'Inter regional allocations'!$C:$C,$E41,'Inter regional allocations'!$B:$B,"load")</f>
        <v>0</v>
      </c>
      <c r="AC41" s="15">
        <f>SUMIFS('Inter regional allocations'!$D:$D,'Inter regional allocations'!$A:$A,AC$2,'Inter regional allocations'!$C:$C,$E41,'Inter regional allocations'!$B:$B,"load")</f>
        <v>7.0296427167791699E-3</v>
      </c>
      <c r="AD41" s="15">
        <f>SUMIFS('Inter regional allocations'!$D:$D,'Inter regional allocations'!$A:$A,AD$2,'Inter regional allocations'!$C:$C,$E41,'Inter regional allocations'!$B:$B,"load")</f>
        <v>2.71070364180304E-3</v>
      </c>
      <c r="AE41" s="12">
        <f>SUMIFS('Inter regional allocations'!$D:$D,'Inter regional allocations'!$A:$A,AE$2,'Inter regional allocations'!$C:$C,$E41,'Inter regional allocations'!$B:$B,"gen")</f>
        <v>2.2567654210155401E-5</v>
      </c>
      <c r="AF41" s="15">
        <f>SUMIFS('Inter regional allocations'!$D:$D,'Inter regional allocations'!$A:$A,AF$2,'Inter regional allocations'!$C:$C,$E41,'Inter regional allocations'!$B:$B,"gen")</f>
        <v>4.3052185510658803E-5</v>
      </c>
      <c r="AG41" s="15">
        <f>SUMIFS('Inter regional allocations'!$D:$D,'Inter regional allocations'!$A:$A,AG$2,'Inter regional allocations'!$C:$C,$E41,'Inter regional allocations'!$B:$B,"gen")</f>
        <v>0.27091123705434</v>
      </c>
      <c r="AH41" s="15">
        <f>SUMIFS('Inter regional allocations'!$D:$D,'Inter regional allocations'!$A:$A,AH$2,'Inter regional allocations'!$C:$C,$E41,'Inter regional allocations'!$B:$B,"gen")</f>
        <v>4.3194824834807003E-5</v>
      </c>
      <c r="AI41" s="15">
        <f>SUMIFS('Inter regional allocations'!$D:$D,'Inter regional allocations'!$A:$A,AI$2,'Inter regional allocations'!$C:$C,$E41,'Inter regional allocations'!$B:$B,"gen")</f>
        <v>2.5258948038254402E-4</v>
      </c>
      <c r="AJ41" s="15">
        <f>SUMIFS('Inter regional allocations'!$D:$D,'Inter regional allocations'!$A:$A,AJ$2,'Inter regional allocations'!$C:$C,$E41,'Inter regional allocations'!$B:$B,"gen")</f>
        <v>1.1289552949481E-4</v>
      </c>
      <c r="AK41" s="15">
        <f>SUMIFS('Inter regional allocations'!$D:$D,'Inter regional allocations'!$A:$A,AK$2,'Inter regional allocations'!$C:$C,$E41,'Inter regional allocations'!$B:$B,"gen")</f>
        <v>2.7624597407444903E-4</v>
      </c>
      <c r="AL41" s="15">
        <f>SUMIFS('Inter regional allocations'!$D:$D,'Inter regional allocations'!$A:$A,AL$2,'Inter regional allocations'!$C:$C,$E41,'Inter regional allocations'!$B:$B,"gen")</f>
        <v>1.2442140445881E-5</v>
      </c>
      <c r="AM41" s="15">
        <f>SUMIFS('Inter regional allocations'!$D:$D,'Inter regional allocations'!$A:$A,AM$2,'Inter regional allocations'!$C:$C,$E41,'Inter regional allocations'!$B:$B,"gen")</f>
        <v>1.4129579769985999E-4</v>
      </c>
      <c r="AN41" s="15">
        <f>SUMIFS('Inter regional allocations'!$D:$D,'Inter regional allocations'!$A:$A,AN$2,'Inter regional allocations'!$C:$C,$E41,'Inter regional allocations'!$B:$B,"gen")</f>
        <v>2.7403165423320298E-4</v>
      </c>
      <c r="AO41" s="15">
        <f>SUMIFS('Inter regional allocations'!$D:$D,'Inter regional allocations'!$A:$A,AO$2,'Inter regional allocations'!$C:$C,$E41,'Inter regional allocations'!$B:$B,"gen")</f>
        <v>2.7828514462433602E-4</v>
      </c>
      <c r="AP41" s="15">
        <f>SUMIFS('Inter regional allocations'!$D:$D,'Inter regional allocations'!$A:$A,AP$2,'Inter regional allocations'!$C:$C,$E41,'Inter regional allocations'!$B:$B,"gen")</f>
        <v>3.14142853406561E-5</v>
      </c>
      <c r="AQ41" s="15">
        <f>SUMIFS('Inter regional allocations'!$D:$D,'Inter regional allocations'!$A:$A,AQ$2,'Inter regional allocations'!$C:$C,$E41,'Inter regional allocations'!$B:$B,"gen")</f>
        <v>8.9632215055175905E-7</v>
      </c>
      <c r="AR41" s="15">
        <f>SUMIFS('Inter regional allocations'!$D:$D,'Inter regional allocations'!$A:$A,AR$2,'Inter regional allocations'!$C:$C,$E41,'Inter regional allocations'!$B:$B,"gen")</f>
        <v>3.03149137412335E-5</v>
      </c>
      <c r="AS41" s="15">
        <f>SUMIFS('Inter regional allocations'!$D:$D,'Inter regional allocations'!$A:$A,AS$2,'Inter regional allocations'!$C:$C,$E41,'Inter regional allocations'!$B:$B,"gen")</f>
        <v>2.7421462728992199E-4</v>
      </c>
      <c r="AT41" s="15">
        <f>SUMIFS('Inter regional allocations'!$D:$D,'Inter regional allocations'!$A:$A,AT$2,'Inter regional allocations'!$C:$C,$E41,'Inter regional allocations'!$B:$B,"gen")</f>
        <v>3.29137257378898E-4</v>
      </c>
      <c r="AU41" s="15">
        <f>SUMIFS('Inter regional allocations'!$D:$D,'Inter regional allocations'!$A:$A,AU$2,'Inter regional allocations'!$C:$C,$E41,'Inter regional allocations'!$B:$B,"gen")</f>
        <v>4.3143827413089097E-5</v>
      </c>
      <c r="AV41" s="15">
        <f>SUMIFS('Inter regional allocations'!$D:$D,'Inter regional allocations'!$A:$A,AV$2,'Inter regional allocations'!$C:$C,$E41,'Inter regional allocations'!$B:$B,"gen")</f>
        <v>3.8781051155275999E-5</v>
      </c>
      <c r="AW41" s="15">
        <f>SUMIFS('Inter regional allocations'!$D:$D,'Inter regional allocations'!$A:$A,AW$2,'Inter regional allocations'!$C:$C,$E41,'Inter regional allocations'!$B:$B,"gen")</f>
        <v>4.3245860087026302E-5</v>
      </c>
      <c r="AX41" s="15">
        <f>SUMIFS('Inter regional allocations'!$D:$D,'Inter regional allocations'!$A:$A,AX$2,'Inter regional allocations'!$C:$C,$E41,'Inter regional allocations'!$B:$B,"gen")</f>
        <v>9.0757984290245897E-3</v>
      </c>
      <c r="AY41" s="15">
        <f>SUMIFS('Inter regional allocations'!$D:$D,'Inter regional allocations'!$A:$A,AY$2,'Inter regional allocations'!$C:$C,$E41,'Inter regional allocations'!$B:$B,"gen")</f>
        <v>9.4969518130842302E-3</v>
      </c>
      <c r="AZ41" s="12">
        <f t="shared" ca="1" si="4"/>
        <v>1.6328410012508989E-7</v>
      </c>
      <c r="BA41" s="15">
        <f t="shared" ca="1" si="5"/>
        <v>0</v>
      </c>
      <c r="BB41" s="15">
        <f t="shared" ca="1" si="6"/>
        <v>6.4974454465337885E-5</v>
      </c>
      <c r="BC41" s="15">
        <f t="shared" ca="1" si="7"/>
        <v>7.6526991747616141E-7</v>
      </c>
      <c r="BD41" s="15">
        <f t="shared" ca="1" si="8"/>
        <v>8.6108338393473837E-10</v>
      </c>
      <c r="BE41" s="15">
        <f t="shared" ca="1" si="9"/>
        <v>3.9055950531342867E-10</v>
      </c>
      <c r="BF41" s="15">
        <f t="shared" ca="1" si="10"/>
        <v>2.8427859108838332E-6</v>
      </c>
      <c r="BG41" s="15">
        <f t="shared" ca="1" si="11"/>
        <v>2.3818812877767006E-7</v>
      </c>
      <c r="BH41" s="15">
        <f t="shared" ca="1" si="12"/>
        <v>2.4786550162033599E-6</v>
      </c>
      <c r="BI41" s="15">
        <f t="shared" ca="1" si="13"/>
        <v>4.1911375612166883E-12</v>
      </c>
      <c r="BJ41" s="15">
        <f t="shared" ca="1" si="14"/>
        <v>6.3758809231334518E-12</v>
      </c>
      <c r="BK41" s="15">
        <f t="shared" ca="1" si="15"/>
        <v>0</v>
      </c>
      <c r="BL41" s="15">
        <f t="shared" ca="1" si="16"/>
        <v>1.5778176914326109E-8</v>
      </c>
      <c r="BM41" s="15">
        <f t="shared" ca="1" si="17"/>
        <v>0</v>
      </c>
      <c r="BN41" s="15">
        <f t="shared" ca="1" si="18"/>
        <v>2.5594704688471401E-9</v>
      </c>
      <c r="BO41" s="15">
        <f t="shared" ca="1" si="19"/>
        <v>6.3666225315974917E-9</v>
      </c>
      <c r="BP41" s="15">
        <f t="shared" ca="1" si="20"/>
        <v>2.2662425492362089E-25</v>
      </c>
      <c r="BQ41" s="15">
        <f t="shared" ca="1" si="21"/>
        <v>6.5989089752945603E-27</v>
      </c>
      <c r="BR41" s="15">
        <f t="shared" ca="1" si="21"/>
        <v>0</v>
      </c>
      <c r="BS41" s="15">
        <f t="shared" ca="1" si="22"/>
        <v>1.008143187352897E-6</v>
      </c>
      <c r="BT41" s="15">
        <f t="shared" ca="1" si="23"/>
        <v>3.8875054103297614E-7</v>
      </c>
      <c r="BU41" s="12">
        <f t="shared" ca="1" si="24"/>
        <v>2.4576531427042252E-6</v>
      </c>
      <c r="BV41" s="15">
        <f t="shared" ca="1" si="25"/>
        <v>4.6884509145369136E-6</v>
      </c>
      <c r="BW41" s="15">
        <f t="shared" ca="1" si="26"/>
        <v>2.9502661062613976E-2</v>
      </c>
      <c r="BX41" s="15">
        <f t="shared" ca="1" si="27"/>
        <v>4.7039845619422466E-6</v>
      </c>
      <c r="BY41" s="15">
        <f t="shared" ca="1" si="28"/>
        <v>2.7507392859504113E-5</v>
      </c>
      <c r="BZ41" s="15">
        <f t="shared" ca="1" si="29"/>
        <v>1.2294501248398327E-5</v>
      </c>
      <c r="CA41" s="15">
        <f t="shared" ca="1" si="30"/>
        <v>3.0083622339354543E-5</v>
      </c>
      <c r="CB41" s="15">
        <f t="shared" ca="1" si="31"/>
        <v>1.3549687213404103E-6</v>
      </c>
      <c r="CC41" s="15">
        <f t="shared" ca="1" si="32"/>
        <v>1.5387335255770482E-5</v>
      </c>
      <c r="CD41" s="15">
        <f t="shared" ca="1" si="33"/>
        <v>2.9842479415676557E-5</v>
      </c>
      <c r="CE41" s="15">
        <f t="shared" ca="1" si="34"/>
        <v>3.0305691228915268E-5</v>
      </c>
      <c r="CF41" s="15">
        <f t="shared" ca="1" si="35"/>
        <v>3.4210652278839173E-6</v>
      </c>
      <c r="CG41" s="15">
        <f t="shared" ca="1" si="36"/>
        <v>9.7610896093385839E-8</v>
      </c>
      <c r="CH41" s="15">
        <f t="shared" ca="1" si="37"/>
        <v>3.3013419265092941E-6</v>
      </c>
      <c r="CI41" s="15">
        <f t="shared" ca="1" si="38"/>
        <v>2.9862405470183067E-5</v>
      </c>
      <c r="CJ41" s="15">
        <f t="shared" ca="1" si="39"/>
        <v>3.5843566524264284E-5</v>
      </c>
      <c r="CK41" s="15">
        <f t="shared" ca="1" si="40"/>
        <v>4.6984308622715724E-6</v>
      </c>
      <c r="CL41" s="15">
        <f t="shared" ca="1" si="41"/>
        <v>4.2233176457590307E-6</v>
      </c>
      <c r="CM41" s="15">
        <f t="shared" ca="1" si="41"/>
        <v>4.7095423814141981E-6</v>
      </c>
      <c r="CN41" s="15">
        <f t="shared" ca="1" si="42"/>
        <v>9.8836876548760093E-4</v>
      </c>
      <c r="CO41" s="15">
        <f t="shared" ca="1" si="43"/>
        <v>1.034233033357716E-3</v>
      </c>
    </row>
    <row r="42" spans="1:93" x14ac:dyDescent="0.35">
      <c r="A42" s="4" t="str">
        <f t="shared" si="44"/>
        <v>KUPEHWA</v>
      </c>
      <c r="B42" s="3" t="str">
        <f t="shared" si="1"/>
        <v>KUPEHWA</v>
      </c>
      <c r="C42" s="4" t="s">
        <v>84</v>
      </c>
      <c r="D42" s="4" t="s">
        <v>83</v>
      </c>
      <c r="E42" s="6" t="s">
        <v>16</v>
      </c>
      <c r="F42" s="9">
        <v>60999379.600000001</v>
      </c>
      <c r="G42" s="10">
        <v>0</v>
      </c>
      <c r="H42" s="12">
        <f t="shared" ca="1" si="2"/>
        <v>3.8142238102436166E-2</v>
      </c>
      <c r="I42" s="14">
        <f t="shared" ca="1" si="3"/>
        <v>0</v>
      </c>
      <c r="J42" s="12">
        <f>SUMIFS('Inter regional allocations'!$D:$D,'Inter regional allocations'!$A:$A,J$2,'Inter regional allocations'!$C:$C,$E42,'Inter regional allocations'!$B:$B,"load")</f>
        <v>1.1385573989981101E-3</v>
      </c>
      <c r="K42" s="15">
        <f>SUMIFS('Inter regional allocations'!$D:$D,'Inter regional allocations'!$A:$A,K$2,'Inter regional allocations'!$C:$C,$E42,'Inter regional allocations'!$B:$B,"load")</f>
        <v>0</v>
      </c>
      <c r="L42" s="15">
        <f>SUMIFS('Inter regional allocations'!$D:$D,'Inter regional allocations'!$A:$A,L$2,'Inter regional allocations'!$C:$C,$E42,'Inter regional allocations'!$B:$B,"load")</f>
        <v>0.45305786552826199</v>
      </c>
      <c r="M42" s="15">
        <f>SUMIFS('Inter regional allocations'!$D:$D,'Inter regional allocations'!$A:$A,M$2,'Inter regional allocations'!$C:$C,$E42,'Inter regional allocations'!$B:$B,"load")</f>
        <v>5.3361210681607202E-3</v>
      </c>
      <c r="N42" s="15">
        <f>SUMIFS('Inter regional allocations'!$D:$D,'Inter regional allocations'!$A:$A,N$2,'Inter regional allocations'!$C:$C,$E42,'Inter regional allocations'!$B:$B,"load")</f>
        <v>6.0042150900311796E-6</v>
      </c>
      <c r="O42" s="15">
        <f>SUMIFS('Inter regional allocations'!$D:$D,'Inter regional allocations'!$A:$A,O$2,'Inter regional allocations'!$C:$C,$E42,'Inter regional allocations'!$B:$B,"load")</f>
        <v>2.7233172990082099E-6</v>
      </c>
      <c r="P42" s="15">
        <f>SUMIFS('Inter regional allocations'!$D:$D,'Inter regional allocations'!$A:$A,P$2,'Inter regional allocations'!$C:$C,$E42,'Inter regional allocations'!$B:$B,"load")</f>
        <v>1.9822352146502902E-2</v>
      </c>
      <c r="Q42" s="15">
        <f>SUMIFS('Inter regional allocations'!$D:$D,'Inter regional allocations'!$A:$A,Q$2,'Inter regional allocations'!$C:$C,$E42,'Inter regional allocations'!$B:$B,"load")</f>
        <v>1.66085280909516E-3</v>
      </c>
      <c r="R42" s="15">
        <f>SUMIFS('Inter regional allocations'!$D:$D,'Inter regional allocations'!$A:$A,R$2,'Inter regional allocations'!$C:$C,$E42,'Inter regional allocations'!$B:$B,"load")</f>
        <v>1.7283317886433201E-2</v>
      </c>
      <c r="S42" s="15">
        <f>SUMIFS('Inter regional allocations'!$D:$D,'Inter regional allocations'!$A:$A,S$2,'Inter regional allocations'!$C:$C,$E42,'Inter regional allocations'!$B:$B,"load")</f>
        <v>2.9224221322752801E-8</v>
      </c>
      <c r="T42" s="15">
        <f>SUMIFS('Inter regional allocations'!$D:$D,'Inter regional allocations'!$A:$A,T$2,'Inter regional allocations'!$C:$C,$E42,'Inter regional allocations'!$B:$B,"load")</f>
        <v>4.4458133979997002E-8</v>
      </c>
      <c r="U42" s="15">
        <f>SUMIFS('Inter regional allocations'!$D:$D,'Inter regional allocations'!$A:$A,U$2,'Inter regional allocations'!$C:$C,$E42,'Inter regional allocations'!$B:$B,"load")</f>
        <v>0</v>
      </c>
      <c r="V42" s="15">
        <f>SUMIFS('Inter regional allocations'!$D:$D,'Inter regional allocations'!$A:$A,V$2,'Inter regional allocations'!$C:$C,$E42,'Inter regional allocations'!$B:$B,"load")</f>
        <v>1.1001904076848201E-4</v>
      </c>
      <c r="W42" s="15">
        <f>SUMIFS('Inter regional allocations'!$D:$D,'Inter regional allocations'!$A:$A,W$2,'Inter regional allocations'!$C:$C,$E42,'Inter regional allocations'!$B:$B,"load")</f>
        <v>0</v>
      </c>
      <c r="X42" s="15">
        <f>SUMIFS('Inter regional allocations'!$D:$D,'Inter regional allocations'!$A:$A,X$2,'Inter regional allocations'!$C:$C,$E42,'Inter regional allocations'!$B:$B,"load")</f>
        <v>1.7846832836697601E-5</v>
      </c>
      <c r="Y42" s="15">
        <f>SUMIFS('Inter regional allocations'!$D:$D,'Inter regional allocations'!$A:$A,Y$2,'Inter regional allocations'!$C:$C,$E42,'Inter regional allocations'!$B:$B,"load")</f>
        <v>4.43935764990297E-5</v>
      </c>
      <c r="Z42" s="15">
        <f>SUMIFS('Inter regional allocations'!$D:$D,'Inter regional allocations'!$A:$A,Z$2,'Inter regional allocations'!$C:$C,$E42,'Inter regional allocations'!$B:$B,"load")</f>
        <v>1.58021951946364E-21</v>
      </c>
      <c r="AA42" s="15">
        <f>SUMIFS('Inter regional allocations'!$D:$D,'Inter regional allocations'!$A:$A,AA$2,'Inter regional allocations'!$C:$C,$E42,'Inter regional allocations'!$B:$B,"load")</f>
        <v>4.6013277676031301E-23</v>
      </c>
      <c r="AB42" s="15">
        <f>SUMIFS('Inter regional allocations'!$D:$D,'Inter regional allocations'!$A:$A,AB$2,'Inter regional allocations'!$C:$C,$E42,'Inter regional allocations'!$B:$B,"load")</f>
        <v>0</v>
      </c>
      <c r="AC42" s="15">
        <f>SUMIFS('Inter regional allocations'!$D:$D,'Inter regional allocations'!$A:$A,AC$2,'Inter regional allocations'!$C:$C,$E42,'Inter regional allocations'!$B:$B,"load")</f>
        <v>7.0296427167791699E-3</v>
      </c>
      <c r="AD42" s="15">
        <f>SUMIFS('Inter regional allocations'!$D:$D,'Inter regional allocations'!$A:$A,AD$2,'Inter regional allocations'!$C:$C,$E42,'Inter regional allocations'!$B:$B,"load")</f>
        <v>2.71070364180304E-3</v>
      </c>
      <c r="AE42" s="12">
        <f>SUMIFS('Inter regional allocations'!$D:$D,'Inter regional allocations'!$A:$A,AE$2,'Inter regional allocations'!$C:$C,$E42,'Inter regional allocations'!$B:$B,"gen")</f>
        <v>2.2567654210155401E-5</v>
      </c>
      <c r="AF42" s="15">
        <f>SUMIFS('Inter regional allocations'!$D:$D,'Inter regional allocations'!$A:$A,AF$2,'Inter regional allocations'!$C:$C,$E42,'Inter regional allocations'!$B:$B,"gen")</f>
        <v>4.3052185510658803E-5</v>
      </c>
      <c r="AG42" s="15">
        <f>SUMIFS('Inter regional allocations'!$D:$D,'Inter regional allocations'!$A:$A,AG$2,'Inter regional allocations'!$C:$C,$E42,'Inter regional allocations'!$B:$B,"gen")</f>
        <v>0.27091123705434</v>
      </c>
      <c r="AH42" s="15">
        <f>SUMIFS('Inter regional allocations'!$D:$D,'Inter regional allocations'!$A:$A,AH$2,'Inter regional allocations'!$C:$C,$E42,'Inter regional allocations'!$B:$B,"gen")</f>
        <v>4.3194824834807003E-5</v>
      </c>
      <c r="AI42" s="15">
        <f>SUMIFS('Inter regional allocations'!$D:$D,'Inter regional allocations'!$A:$A,AI$2,'Inter regional allocations'!$C:$C,$E42,'Inter regional allocations'!$B:$B,"gen")</f>
        <v>2.5258948038254402E-4</v>
      </c>
      <c r="AJ42" s="15">
        <f>SUMIFS('Inter regional allocations'!$D:$D,'Inter regional allocations'!$A:$A,AJ$2,'Inter regional allocations'!$C:$C,$E42,'Inter regional allocations'!$B:$B,"gen")</f>
        <v>1.1289552949481E-4</v>
      </c>
      <c r="AK42" s="15">
        <f>SUMIFS('Inter regional allocations'!$D:$D,'Inter regional allocations'!$A:$A,AK$2,'Inter regional allocations'!$C:$C,$E42,'Inter regional allocations'!$B:$B,"gen")</f>
        <v>2.7624597407444903E-4</v>
      </c>
      <c r="AL42" s="15">
        <f>SUMIFS('Inter regional allocations'!$D:$D,'Inter regional allocations'!$A:$A,AL$2,'Inter regional allocations'!$C:$C,$E42,'Inter regional allocations'!$B:$B,"gen")</f>
        <v>1.2442140445881E-5</v>
      </c>
      <c r="AM42" s="15">
        <f>SUMIFS('Inter regional allocations'!$D:$D,'Inter regional allocations'!$A:$A,AM$2,'Inter regional allocations'!$C:$C,$E42,'Inter regional allocations'!$B:$B,"gen")</f>
        <v>1.4129579769985999E-4</v>
      </c>
      <c r="AN42" s="15">
        <f>SUMIFS('Inter regional allocations'!$D:$D,'Inter regional allocations'!$A:$A,AN$2,'Inter regional allocations'!$C:$C,$E42,'Inter regional allocations'!$B:$B,"gen")</f>
        <v>2.7403165423320298E-4</v>
      </c>
      <c r="AO42" s="15">
        <f>SUMIFS('Inter regional allocations'!$D:$D,'Inter regional allocations'!$A:$A,AO$2,'Inter regional allocations'!$C:$C,$E42,'Inter regional allocations'!$B:$B,"gen")</f>
        <v>2.7828514462433602E-4</v>
      </c>
      <c r="AP42" s="15">
        <f>SUMIFS('Inter regional allocations'!$D:$D,'Inter regional allocations'!$A:$A,AP$2,'Inter regional allocations'!$C:$C,$E42,'Inter regional allocations'!$B:$B,"gen")</f>
        <v>3.14142853406561E-5</v>
      </c>
      <c r="AQ42" s="15">
        <f>SUMIFS('Inter regional allocations'!$D:$D,'Inter regional allocations'!$A:$A,AQ$2,'Inter regional allocations'!$C:$C,$E42,'Inter regional allocations'!$B:$B,"gen")</f>
        <v>8.9632215055175905E-7</v>
      </c>
      <c r="AR42" s="15">
        <f>SUMIFS('Inter regional allocations'!$D:$D,'Inter regional allocations'!$A:$A,AR$2,'Inter regional allocations'!$C:$C,$E42,'Inter regional allocations'!$B:$B,"gen")</f>
        <v>3.03149137412335E-5</v>
      </c>
      <c r="AS42" s="15">
        <f>SUMIFS('Inter regional allocations'!$D:$D,'Inter regional allocations'!$A:$A,AS$2,'Inter regional allocations'!$C:$C,$E42,'Inter regional allocations'!$B:$B,"gen")</f>
        <v>2.7421462728992199E-4</v>
      </c>
      <c r="AT42" s="15">
        <f>SUMIFS('Inter regional allocations'!$D:$D,'Inter regional allocations'!$A:$A,AT$2,'Inter regional allocations'!$C:$C,$E42,'Inter regional allocations'!$B:$B,"gen")</f>
        <v>3.29137257378898E-4</v>
      </c>
      <c r="AU42" s="15">
        <f>SUMIFS('Inter regional allocations'!$D:$D,'Inter regional allocations'!$A:$A,AU$2,'Inter regional allocations'!$C:$C,$E42,'Inter regional allocations'!$B:$B,"gen")</f>
        <v>4.3143827413089097E-5</v>
      </c>
      <c r="AV42" s="15">
        <f>SUMIFS('Inter regional allocations'!$D:$D,'Inter regional allocations'!$A:$A,AV$2,'Inter regional allocations'!$C:$C,$E42,'Inter regional allocations'!$B:$B,"gen")</f>
        <v>3.8781051155275999E-5</v>
      </c>
      <c r="AW42" s="15">
        <f>SUMIFS('Inter regional allocations'!$D:$D,'Inter regional allocations'!$A:$A,AW$2,'Inter regional allocations'!$C:$C,$E42,'Inter regional allocations'!$B:$B,"gen")</f>
        <v>4.3245860087026302E-5</v>
      </c>
      <c r="AX42" s="15">
        <f>SUMIFS('Inter regional allocations'!$D:$D,'Inter regional allocations'!$A:$A,AX$2,'Inter regional allocations'!$C:$C,$E42,'Inter regional allocations'!$B:$B,"gen")</f>
        <v>9.0757984290245897E-3</v>
      </c>
      <c r="AY42" s="15">
        <f>SUMIFS('Inter regional allocations'!$D:$D,'Inter regional allocations'!$A:$A,AY$2,'Inter regional allocations'!$C:$C,$E42,'Inter regional allocations'!$B:$B,"gen")</f>
        <v>9.4969518130842302E-3</v>
      </c>
      <c r="AZ42" s="12">
        <f t="shared" ca="1" si="4"/>
        <v>4.3427127405876332E-5</v>
      </c>
      <c r="BA42" s="15">
        <f t="shared" ca="1" si="5"/>
        <v>0</v>
      </c>
      <c r="BB42" s="15">
        <f t="shared" ca="1" si="6"/>
        <v>1.7280640981160476E-2</v>
      </c>
      <c r="BC42" s="15">
        <f t="shared" ca="1" si="7"/>
        <v>2.0353160032521219E-4</v>
      </c>
      <c r="BD42" s="15">
        <f t="shared" ca="1" si="8"/>
        <v>2.2901420158220945E-7</v>
      </c>
      <c r="BE42" s="15">
        <f t="shared" ca="1" si="9"/>
        <v>1.0387341684725449E-7</v>
      </c>
      <c r="BF42" s="15">
        <f t="shared" ca="1" si="10"/>
        <v>7.5606887532225027E-4</v>
      </c>
      <c r="BG42" s="15">
        <f t="shared" ca="1" si="11"/>
        <v>6.3348643297607556E-5</v>
      </c>
      <c r="BH42" s="15">
        <f t="shared" ca="1" si="12"/>
        <v>6.5922442602442887E-4</v>
      </c>
      <c r="BI42" s="15">
        <f t="shared" ca="1" si="13"/>
        <v>1.1146772080507293E-9</v>
      </c>
      <c r="BJ42" s="15">
        <f t="shared" ca="1" si="14"/>
        <v>1.6957327318550537E-9</v>
      </c>
      <c r="BK42" s="15">
        <f t="shared" ca="1" si="15"/>
        <v>0</v>
      </c>
      <c r="BL42" s="15">
        <f t="shared" ca="1" si="16"/>
        <v>4.196372448793072E-6</v>
      </c>
      <c r="BM42" s="15">
        <f t="shared" ca="1" si="17"/>
        <v>0</v>
      </c>
      <c r="BN42" s="15">
        <f t="shared" ca="1" si="18"/>
        <v>6.8071814743169614E-7</v>
      </c>
      <c r="BO42" s="15">
        <f t="shared" ca="1" si="19"/>
        <v>1.6932703650447053E-6</v>
      </c>
      <c r="BP42" s="15">
        <f t="shared" ca="1" si="20"/>
        <v>6.0273109165499418E-23</v>
      </c>
      <c r="BQ42" s="15">
        <f t="shared" ca="1" si="21"/>
        <v>1.7550493929926966E-24</v>
      </c>
      <c r="BR42" s="15">
        <f t="shared" ca="1" si="21"/>
        <v>0</v>
      </c>
      <c r="BS42" s="15">
        <f t="shared" ca="1" si="22"/>
        <v>2.6812630627844736E-4</v>
      </c>
      <c r="BT42" s="15">
        <f t="shared" ca="1" si="23"/>
        <v>1.0339230373079239E-4</v>
      </c>
      <c r="BU42" s="12">
        <f t="shared" ca="1" si="24"/>
        <v>0</v>
      </c>
      <c r="BV42" s="15">
        <f t="shared" ca="1" si="25"/>
        <v>0</v>
      </c>
      <c r="BW42" s="15">
        <f t="shared" ca="1" si="26"/>
        <v>0</v>
      </c>
      <c r="BX42" s="15">
        <f t="shared" ca="1" si="27"/>
        <v>0</v>
      </c>
      <c r="BY42" s="15">
        <f t="shared" ca="1" si="28"/>
        <v>0</v>
      </c>
      <c r="BZ42" s="15">
        <f t="shared" ca="1" si="29"/>
        <v>0</v>
      </c>
      <c r="CA42" s="15">
        <f t="shared" ca="1" si="30"/>
        <v>0</v>
      </c>
      <c r="CB42" s="15">
        <f t="shared" ca="1" si="31"/>
        <v>0</v>
      </c>
      <c r="CC42" s="15">
        <f t="shared" ca="1" si="32"/>
        <v>0</v>
      </c>
      <c r="CD42" s="15">
        <f t="shared" ca="1" si="33"/>
        <v>0</v>
      </c>
      <c r="CE42" s="15">
        <f t="shared" ca="1" si="34"/>
        <v>0</v>
      </c>
      <c r="CF42" s="15">
        <f t="shared" ca="1" si="35"/>
        <v>0</v>
      </c>
      <c r="CG42" s="15">
        <f t="shared" ca="1" si="36"/>
        <v>0</v>
      </c>
      <c r="CH42" s="15">
        <f t="shared" ca="1" si="37"/>
        <v>0</v>
      </c>
      <c r="CI42" s="15">
        <f t="shared" ca="1" si="38"/>
        <v>0</v>
      </c>
      <c r="CJ42" s="15">
        <f t="shared" ca="1" si="39"/>
        <v>0</v>
      </c>
      <c r="CK42" s="15">
        <f t="shared" ca="1" si="40"/>
        <v>0</v>
      </c>
      <c r="CL42" s="15">
        <f t="shared" ca="1" si="41"/>
        <v>0</v>
      </c>
      <c r="CM42" s="15">
        <f t="shared" ca="1" si="41"/>
        <v>0</v>
      </c>
      <c r="CN42" s="15">
        <f t="shared" ca="1" si="42"/>
        <v>0</v>
      </c>
      <c r="CO42" s="15">
        <f t="shared" ca="1" si="43"/>
        <v>0</v>
      </c>
    </row>
    <row r="43" spans="1:93" x14ac:dyDescent="0.35">
      <c r="A43" s="4" t="str">
        <f t="shared" si="44"/>
        <v>MARLBLN</v>
      </c>
      <c r="B43" s="3" t="str">
        <f t="shared" si="1"/>
        <v>MARLBLN</v>
      </c>
      <c r="C43" s="4" t="s">
        <v>85</v>
      </c>
      <c r="D43" s="4" t="s">
        <v>86</v>
      </c>
      <c r="E43" s="6" t="s">
        <v>25</v>
      </c>
      <c r="F43" s="9">
        <v>391325296.19999999</v>
      </c>
      <c r="G43" s="10">
        <v>0</v>
      </c>
      <c r="H43" s="12">
        <f t="shared" ca="1" si="2"/>
        <v>0.78997515131383456</v>
      </c>
      <c r="I43" s="14">
        <f t="shared" ca="1" si="3"/>
        <v>0</v>
      </c>
      <c r="J43" s="12">
        <f>SUMIFS('Inter regional allocations'!$D:$D,'Inter regional allocations'!$A:$A,J$2,'Inter regional allocations'!$C:$C,$E43,'Inter regional allocations'!$B:$B,"load")</f>
        <v>4.1797775249434899E-5</v>
      </c>
      <c r="K43" s="15">
        <f>SUMIFS('Inter regional allocations'!$D:$D,'Inter regional allocations'!$A:$A,K$2,'Inter regional allocations'!$C:$C,$E43,'Inter regional allocations'!$B:$B,"load")</f>
        <v>0</v>
      </c>
      <c r="L43" s="15">
        <f>SUMIFS('Inter regional allocations'!$D:$D,'Inter regional allocations'!$A:$A,L$2,'Inter regional allocations'!$C:$C,$E43,'Inter regional allocations'!$B:$B,"load")</f>
        <v>7.1130189931879499E-6</v>
      </c>
      <c r="M43" s="15">
        <f>SUMIFS('Inter regional allocations'!$D:$D,'Inter regional allocations'!$A:$A,M$2,'Inter regional allocations'!$C:$C,$E43,'Inter regional allocations'!$B:$B,"load")</f>
        <v>2.0820298402802698E-2</v>
      </c>
      <c r="N43" s="15">
        <f>SUMIFS('Inter regional allocations'!$D:$D,'Inter regional allocations'!$A:$A,N$2,'Inter regional allocations'!$C:$C,$E43,'Inter regional allocations'!$B:$B,"load")</f>
        <v>5.7872974302054305E-7</v>
      </c>
      <c r="O43" s="15">
        <f>SUMIFS('Inter regional allocations'!$D:$D,'Inter regional allocations'!$A:$A,O$2,'Inter regional allocations'!$C:$C,$E43,'Inter regional allocations'!$B:$B,"load")</f>
        <v>3.3172550481076301E-7</v>
      </c>
      <c r="P43" s="15">
        <f>SUMIFS('Inter regional allocations'!$D:$D,'Inter regional allocations'!$A:$A,P$2,'Inter regional allocations'!$C:$C,$E43,'Inter regional allocations'!$B:$B,"load")</f>
        <v>3.2586292707348E-4</v>
      </c>
      <c r="Q43" s="15">
        <f>SUMIFS('Inter regional allocations'!$D:$D,'Inter regional allocations'!$A:$A,Q$2,'Inter regional allocations'!$C:$C,$E43,'Inter regional allocations'!$B:$B,"load")</f>
        <v>4.6077492358769599E-3</v>
      </c>
      <c r="R43" s="15">
        <f>SUMIFS('Inter regional allocations'!$D:$D,'Inter regional allocations'!$A:$A,R$2,'Inter regional allocations'!$C:$C,$E43,'Inter regional allocations'!$B:$B,"load")</f>
        <v>3.92611859836451E-3</v>
      </c>
      <c r="S43" s="15">
        <f>SUMIFS('Inter regional allocations'!$D:$D,'Inter regional allocations'!$A:$A,S$2,'Inter regional allocations'!$C:$C,$E43,'Inter regional allocations'!$B:$B,"load")</f>
        <v>0</v>
      </c>
      <c r="T43" s="15">
        <f>SUMIFS('Inter regional allocations'!$D:$D,'Inter regional allocations'!$A:$A,T$2,'Inter regional allocations'!$C:$C,$E43,'Inter regional allocations'!$B:$B,"load")</f>
        <v>0</v>
      </c>
      <c r="U43" s="15">
        <f>SUMIFS('Inter regional allocations'!$D:$D,'Inter regional allocations'!$A:$A,U$2,'Inter regional allocations'!$C:$C,$E43,'Inter regional allocations'!$B:$B,"load")</f>
        <v>0.47250682450435599</v>
      </c>
      <c r="V43" s="15">
        <f>SUMIFS('Inter regional allocations'!$D:$D,'Inter regional allocations'!$A:$A,V$2,'Inter regional allocations'!$C:$C,$E43,'Inter regional allocations'!$B:$B,"load")</f>
        <v>3.31687160084214E-4</v>
      </c>
      <c r="W43" s="15">
        <f>SUMIFS('Inter regional allocations'!$D:$D,'Inter regional allocations'!$A:$A,W$2,'Inter regional allocations'!$C:$C,$E43,'Inter regional allocations'!$B:$B,"load")</f>
        <v>0</v>
      </c>
      <c r="X43" s="15">
        <f>SUMIFS('Inter regional allocations'!$D:$D,'Inter regional allocations'!$A:$A,X$2,'Inter regional allocations'!$C:$C,$E43,'Inter regional allocations'!$B:$B,"load")</f>
        <v>1.5430886368838599E-9</v>
      </c>
      <c r="Y43" s="15">
        <f>SUMIFS('Inter regional allocations'!$D:$D,'Inter regional allocations'!$A:$A,Y$2,'Inter regional allocations'!$C:$C,$E43,'Inter regional allocations'!$B:$B,"load")</f>
        <v>3.9143077602663702E-9</v>
      </c>
      <c r="Z43" s="15">
        <f>SUMIFS('Inter regional allocations'!$D:$D,'Inter regional allocations'!$A:$A,Z$2,'Inter regional allocations'!$C:$C,$E43,'Inter regional allocations'!$B:$B,"load")</f>
        <v>3.4902396713454298E-2</v>
      </c>
      <c r="AA43" s="15">
        <f>SUMIFS('Inter regional allocations'!$D:$D,'Inter regional allocations'!$A:$A,AA$2,'Inter regional allocations'!$C:$C,$E43,'Inter regional allocations'!$B:$B,"load")</f>
        <v>2.7810441328387199E-3</v>
      </c>
      <c r="AB43" s="15">
        <f>SUMIFS('Inter regional allocations'!$D:$D,'Inter regional allocations'!$A:$A,AB$2,'Inter regional allocations'!$C:$C,$E43,'Inter regional allocations'!$B:$B,"load")</f>
        <v>0</v>
      </c>
      <c r="AC43" s="15">
        <f>SUMIFS('Inter regional allocations'!$D:$D,'Inter regional allocations'!$A:$A,AC$2,'Inter regional allocations'!$C:$C,$E43,'Inter regional allocations'!$B:$B,"load")</f>
        <v>9.5799010195892906E-8</v>
      </c>
      <c r="AD43" s="15">
        <f>SUMIFS('Inter regional allocations'!$D:$D,'Inter regional allocations'!$A:$A,AD$2,'Inter regional allocations'!$C:$C,$E43,'Inter regional allocations'!$B:$B,"load")</f>
        <v>3.2328130700350502E-7</v>
      </c>
      <c r="AE43" s="12">
        <f>SUMIFS('Inter regional allocations'!$D:$D,'Inter regional allocations'!$A:$A,AE$2,'Inter regional allocations'!$C:$C,$E43,'Inter regional allocations'!$B:$B,"gen")</f>
        <v>0</v>
      </c>
      <c r="AF43" s="15">
        <f>SUMIFS('Inter regional allocations'!$D:$D,'Inter regional allocations'!$A:$A,AF$2,'Inter regional allocations'!$C:$C,$E43,'Inter regional allocations'!$B:$B,"gen")</f>
        <v>0</v>
      </c>
      <c r="AG43" s="15">
        <f>SUMIFS('Inter regional allocations'!$D:$D,'Inter regional allocations'!$A:$A,AG$2,'Inter regional allocations'!$C:$C,$E43,'Inter regional allocations'!$B:$B,"gen")</f>
        <v>0</v>
      </c>
      <c r="AH43" s="15">
        <f>SUMIFS('Inter regional allocations'!$D:$D,'Inter regional allocations'!$A:$A,AH$2,'Inter regional allocations'!$C:$C,$E43,'Inter regional allocations'!$B:$B,"gen")</f>
        <v>0</v>
      </c>
      <c r="AI43" s="15">
        <f>SUMIFS('Inter regional allocations'!$D:$D,'Inter regional allocations'!$A:$A,AI$2,'Inter regional allocations'!$C:$C,$E43,'Inter regional allocations'!$B:$B,"gen")</f>
        <v>0</v>
      </c>
      <c r="AJ43" s="15">
        <f>SUMIFS('Inter regional allocations'!$D:$D,'Inter regional allocations'!$A:$A,AJ$2,'Inter regional allocations'!$C:$C,$E43,'Inter regional allocations'!$B:$B,"gen")</f>
        <v>0</v>
      </c>
      <c r="AK43" s="15">
        <f>SUMIFS('Inter regional allocations'!$D:$D,'Inter regional allocations'!$A:$A,AK$2,'Inter regional allocations'!$C:$C,$E43,'Inter regional allocations'!$B:$B,"gen")</f>
        <v>0</v>
      </c>
      <c r="AL43" s="15">
        <f>SUMIFS('Inter regional allocations'!$D:$D,'Inter regional allocations'!$A:$A,AL$2,'Inter regional allocations'!$C:$C,$E43,'Inter regional allocations'!$B:$B,"gen")</f>
        <v>0</v>
      </c>
      <c r="AM43" s="15">
        <f>SUMIFS('Inter regional allocations'!$D:$D,'Inter regional allocations'!$A:$A,AM$2,'Inter regional allocations'!$C:$C,$E43,'Inter regional allocations'!$B:$B,"gen")</f>
        <v>0</v>
      </c>
      <c r="AN43" s="15">
        <f>SUMIFS('Inter regional allocations'!$D:$D,'Inter regional allocations'!$A:$A,AN$2,'Inter regional allocations'!$C:$C,$E43,'Inter regional allocations'!$B:$B,"gen")</f>
        <v>0</v>
      </c>
      <c r="AO43" s="15">
        <f>SUMIFS('Inter regional allocations'!$D:$D,'Inter regional allocations'!$A:$A,AO$2,'Inter regional allocations'!$C:$C,$E43,'Inter regional allocations'!$B:$B,"gen")</f>
        <v>0</v>
      </c>
      <c r="AP43" s="15">
        <f>SUMIFS('Inter regional allocations'!$D:$D,'Inter regional allocations'!$A:$A,AP$2,'Inter regional allocations'!$C:$C,$E43,'Inter regional allocations'!$B:$B,"gen")</f>
        <v>0.12276584051740499</v>
      </c>
      <c r="AQ43" s="15">
        <f>SUMIFS('Inter regional allocations'!$D:$D,'Inter regional allocations'!$A:$A,AQ$2,'Inter regional allocations'!$C:$C,$E43,'Inter regional allocations'!$B:$B,"gen")</f>
        <v>0</v>
      </c>
      <c r="AR43" s="15">
        <f>SUMIFS('Inter regional allocations'!$D:$D,'Inter regional allocations'!$A:$A,AR$2,'Inter regional allocations'!$C:$C,$E43,'Inter regional allocations'!$B:$B,"gen")</f>
        <v>1.19927410007297E-5</v>
      </c>
      <c r="AS43" s="15">
        <f>SUMIFS('Inter regional allocations'!$D:$D,'Inter regional allocations'!$A:$A,AS$2,'Inter regional allocations'!$C:$C,$E43,'Inter regional allocations'!$B:$B,"gen")</f>
        <v>0</v>
      </c>
      <c r="AT43" s="15">
        <f>SUMIFS('Inter regional allocations'!$D:$D,'Inter regional allocations'!$A:$A,AT$2,'Inter regional allocations'!$C:$C,$E43,'Inter regional allocations'!$B:$B,"gen")</f>
        <v>0</v>
      </c>
      <c r="AU43" s="15">
        <f>SUMIFS('Inter regional allocations'!$D:$D,'Inter regional allocations'!$A:$A,AU$2,'Inter regional allocations'!$C:$C,$E43,'Inter regional allocations'!$B:$B,"gen")</f>
        <v>1.7571512432993501E-5</v>
      </c>
      <c r="AV43" s="15">
        <f>SUMIFS('Inter regional allocations'!$D:$D,'Inter regional allocations'!$A:$A,AV$2,'Inter regional allocations'!$C:$C,$E43,'Inter regional allocations'!$B:$B,"gen")</f>
        <v>5.9739059407704802E-4</v>
      </c>
      <c r="AW43" s="15">
        <f>SUMIFS('Inter regional allocations'!$D:$D,'Inter regional allocations'!$A:$A,AW$2,'Inter regional allocations'!$C:$C,$E43,'Inter regional allocations'!$B:$B,"gen")</f>
        <v>9.5867277521230401E-11</v>
      </c>
      <c r="AX43" s="15">
        <f>SUMIFS('Inter regional allocations'!$D:$D,'Inter regional allocations'!$A:$A,AX$2,'Inter regional allocations'!$C:$C,$E43,'Inter regional allocations'!$B:$B,"gen")</f>
        <v>0</v>
      </c>
      <c r="AY43" s="15">
        <f>SUMIFS('Inter regional allocations'!$D:$D,'Inter regional allocations'!$A:$A,AY$2,'Inter regional allocations'!$C:$C,$E43,'Inter regional allocations'!$B:$B,"gen")</f>
        <v>0</v>
      </c>
      <c r="AZ43" s="12">
        <f t="shared" ca="1" si="4"/>
        <v>3.3019203827253981E-5</v>
      </c>
      <c r="BA43" s="15">
        <f t="shared" ca="1" si="5"/>
        <v>0</v>
      </c>
      <c r="BB43" s="15">
        <f t="shared" ca="1" si="6"/>
        <v>5.6191082554418303E-6</v>
      </c>
      <c r="BC43" s="15">
        <f t="shared" ca="1" si="7"/>
        <v>1.6447518381153249E-2</v>
      </c>
      <c r="BD43" s="15">
        <f t="shared" ca="1" si="8"/>
        <v>4.571821163124701E-7</v>
      </c>
      <c r="BE43" s="15">
        <f t="shared" ca="1" si="9"/>
        <v>2.6205490585754065E-7</v>
      </c>
      <c r="BF43" s="15">
        <f t="shared" ca="1" si="10"/>
        <v>2.5742361512244138E-4</v>
      </c>
      <c r="BG43" s="15">
        <f t="shared" ca="1" si="11"/>
        <v>3.640007399828107E-3</v>
      </c>
      <c r="BH43" s="15">
        <f t="shared" ca="1" si="12"/>
        <v>3.1015361338190637E-3</v>
      </c>
      <c r="BI43" s="15">
        <f t="shared" ca="1" si="13"/>
        <v>0</v>
      </c>
      <c r="BJ43" s="15">
        <f t="shared" ca="1" si="14"/>
        <v>0</v>
      </c>
      <c r="BK43" s="15">
        <f t="shared" ca="1" si="15"/>
        <v>0.37326865018464811</v>
      </c>
      <c r="BL43" s="15">
        <f t="shared" ca="1" si="16"/>
        <v>2.6202461447638305E-4</v>
      </c>
      <c r="BM43" s="15">
        <f t="shared" ca="1" si="17"/>
        <v>0</v>
      </c>
      <c r="BN43" s="15">
        <f t="shared" ca="1" si="18"/>
        <v>1.219001679412986E-9</v>
      </c>
      <c r="BO43" s="15">
        <f t="shared" ca="1" si="19"/>
        <v>3.0922058652053427E-9</v>
      </c>
      <c r="BP43" s="15">
        <f t="shared" ca="1" si="20"/>
        <v>2.7572026124926541E-2</v>
      </c>
      <c r="BQ43" s="15">
        <f t="shared" ca="1" si="21"/>
        <v>2.1969557596497194E-3</v>
      </c>
      <c r="BR43" s="15">
        <f t="shared" ca="1" si="21"/>
        <v>0</v>
      </c>
      <c r="BS43" s="15">
        <f t="shared" ca="1" si="22"/>
        <v>7.5678837575216081E-8</v>
      </c>
      <c r="BT43" s="15">
        <f t="shared" ca="1" si="23"/>
        <v>2.5538419941702808E-7</v>
      </c>
      <c r="BU43" s="12">
        <f t="shared" ca="1" si="24"/>
        <v>0</v>
      </c>
      <c r="BV43" s="15">
        <f t="shared" ca="1" si="25"/>
        <v>0</v>
      </c>
      <c r="BW43" s="15">
        <f t="shared" ca="1" si="26"/>
        <v>0</v>
      </c>
      <c r="BX43" s="15">
        <f t="shared" ca="1" si="27"/>
        <v>0</v>
      </c>
      <c r="BY43" s="15">
        <f t="shared" ca="1" si="28"/>
        <v>0</v>
      </c>
      <c r="BZ43" s="15">
        <f t="shared" ca="1" si="29"/>
        <v>0</v>
      </c>
      <c r="CA43" s="15">
        <f t="shared" ca="1" si="30"/>
        <v>0</v>
      </c>
      <c r="CB43" s="15">
        <f t="shared" ca="1" si="31"/>
        <v>0</v>
      </c>
      <c r="CC43" s="15">
        <f t="shared" ca="1" si="32"/>
        <v>0</v>
      </c>
      <c r="CD43" s="15">
        <f t="shared" ca="1" si="33"/>
        <v>0</v>
      </c>
      <c r="CE43" s="15">
        <f t="shared" ca="1" si="34"/>
        <v>0</v>
      </c>
      <c r="CF43" s="15">
        <f t="shared" ca="1" si="35"/>
        <v>0</v>
      </c>
      <c r="CG43" s="15">
        <f t="shared" ca="1" si="36"/>
        <v>0</v>
      </c>
      <c r="CH43" s="15">
        <f t="shared" ca="1" si="37"/>
        <v>0</v>
      </c>
      <c r="CI43" s="15">
        <f t="shared" ca="1" si="38"/>
        <v>0</v>
      </c>
      <c r="CJ43" s="15">
        <f t="shared" ca="1" si="39"/>
        <v>0</v>
      </c>
      <c r="CK43" s="15">
        <f t="shared" ca="1" si="40"/>
        <v>0</v>
      </c>
      <c r="CL43" s="15">
        <f t="shared" ca="1" si="41"/>
        <v>0</v>
      </c>
      <c r="CM43" s="15">
        <f t="shared" ca="1" si="41"/>
        <v>0</v>
      </c>
      <c r="CN43" s="15">
        <f t="shared" ca="1" si="42"/>
        <v>0</v>
      </c>
      <c r="CO43" s="15">
        <f t="shared" ca="1" si="43"/>
        <v>0</v>
      </c>
    </row>
    <row r="44" spans="1:93" x14ac:dyDescent="0.35">
      <c r="A44" s="4" t="str">
        <f t="shared" ref="A44:A60" si="45">C44&amp;D44</f>
        <v>MELTWDV</v>
      </c>
      <c r="B44" s="3" t="str">
        <f t="shared" si="1"/>
        <v>MELTWDV</v>
      </c>
      <c r="C44" s="4" t="s">
        <v>87</v>
      </c>
      <c r="D44" s="4" t="s">
        <v>88</v>
      </c>
      <c r="E44" s="6" t="s">
        <v>16</v>
      </c>
      <c r="F44" s="9">
        <v>553203</v>
      </c>
      <c r="G44" s="10">
        <v>228442552</v>
      </c>
      <c r="H44" s="12">
        <f t="shared" ca="1" si="2"/>
        <v>3.4591172374779354E-4</v>
      </c>
      <c r="I44" s="14">
        <f t="shared" ca="1" si="3"/>
        <v>0.18305619391937139</v>
      </c>
      <c r="J44" s="12">
        <f>SUMIFS('Inter regional allocations'!$D:$D,'Inter regional allocations'!$A:$A,J$2,'Inter regional allocations'!$C:$C,$E44,'Inter regional allocations'!$B:$B,"load")</f>
        <v>1.1385573989981101E-3</v>
      </c>
      <c r="K44" s="15">
        <f>SUMIFS('Inter regional allocations'!$D:$D,'Inter regional allocations'!$A:$A,K$2,'Inter regional allocations'!$C:$C,$E44,'Inter regional allocations'!$B:$B,"load")</f>
        <v>0</v>
      </c>
      <c r="L44" s="15">
        <f>SUMIFS('Inter regional allocations'!$D:$D,'Inter regional allocations'!$A:$A,L$2,'Inter regional allocations'!$C:$C,$E44,'Inter regional allocations'!$B:$B,"load")</f>
        <v>0.45305786552826199</v>
      </c>
      <c r="M44" s="15">
        <f>SUMIFS('Inter regional allocations'!$D:$D,'Inter regional allocations'!$A:$A,M$2,'Inter regional allocations'!$C:$C,$E44,'Inter regional allocations'!$B:$B,"load")</f>
        <v>5.3361210681607202E-3</v>
      </c>
      <c r="N44" s="15">
        <f>SUMIFS('Inter regional allocations'!$D:$D,'Inter regional allocations'!$A:$A,N$2,'Inter regional allocations'!$C:$C,$E44,'Inter regional allocations'!$B:$B,"load")</f>
        <v>6.0042150900311796E-6</v>
      </c>
      <c r="O44" s="15">
        <f>SUMIFS('Inter regional allocations'!$D:$D,'Inter regional allocations'!$A:$A,O$2,'Inter regional allocations'!$C:$C,$E44,'Inter regional allocations'!$B:$B,"load")</f>
        <v>2.7233172990082099E-6</v>
      </c>
      <c r="P44" s="15">
        <f>SUMIFS('Inter regional allocations'!$D:$D,'Inter regional allocations'!$A:$A,P$2,'Inter regional allocations'!$C:$C,$E44,'Inter regional allocations'!$B:$B,"load")</f>
        <v>1.9822352146502902E-2</v>
      </c>
      <c r="Q44" s="15">
        <f>SUMIFS('Inter regional allocations'!$D:$D,'Inter regional allocations'!$A:$A,Q$2,'Inter regional allocations'!$C:$C,$E44,'Inter regional allocations'!$B:$B,"load")</f>
        <v>1.66085280909516E-3</v>
      </c>
      <c r="R44" s="15">
        <f>SUMIFS('Inter regional allocations'!$D:$D,'Inter regional allocations'!$A:$A,R$2,'Inter regional allocations'!$C:$C,$E44,'Inter regional allocations'!$B:$B,"load")</f>
        <v>1.7283317886433201E-2</v>
      </c>
      <c r="S44" s="15">
        <f>SUMIFS('Inter regional allocations'!$D:$D,'Inter regional allocations'!$A:$A,S$2,'Inter regional allocations'!$C:$C,$E44,'Inter regional allocations'!$B:$B,"load")</f>
        <v>2.9224221322752801E-8</v>
      </c>
      <c r="T44" s="15">
        <f>SUMIFS('Inter regional allocations'!$D:$D,'Inter regional allocations'!$A:$A,T$2,'Inter regional allocations'!$C:$C,$E44,'Inter regional allocations'!$B:$B,"load")</f>
        <v>4.4458133979997002E-8</v>
      </c>
      <c r="U44" s="15">
        <f>SUMIFS('Inter regional allocations'!$D:$D,'Inter regional allocations'!$A:$A,U$2,'Inter regional allocations'!$C:$C,$E44,'Inter regional allocations'!$B:$B,"load")</f>
        <v>0</v>
      </c>
      <c r="V44" s="15">
        <f>SUMIFS('Inter regional allocations'!$D:$D,'Inter regional allocations'!$A:$A,V$2,'Inter regional allocations'!$C:$C,$E44,'Inter regional allocations'!$B:$B,"load")</f>
        <v>1.1001904076848201E-4</v>
      </c>
      <c r="W44" s="15">
        <f>SUMIFS('Inter regional allocations'!$D:$D,'Inter regional allocations'!$A:$A,W$2,'Inter regional allocations'!$C:$C,$E44,'Inter regional allocations'!$B:$B,"load")</f>
        <v>0</v>
      </c>
      <c r="X44" s="15">
        <f>SUMIFS('Inter regional allocations'!$D:$D,'Inter regional allocations'!$A:$A,X$2,'Inter regional allocations'!$C:$C,$E44,'Inter regional allocations'!$B:$B,"load")</f>
        <v>1.7846832836697601E-5</v>
      </c>
      <c r="Y44" s="15">
        <f>SUMIFS('Inter regional allocations'!$D:$D,'Inter regional allocations'!$A:$A,Y$2,'Inter regional allocations'!$C:$C,$E44,'Inter regional allocations'!$B:$B,"load")</f>
        <v>4.43935764990297E-5</v>
      </c>
      <c r="Z44" s="15">
        <f>SUMIFS('Inter regional allocations'!$D:$D,'Inter regional allocations'!$A:$A,Z$2,'Inter regional allocations'!$C:$C,$E44,'Inter regional allocations'!$B:$B,"load")</f>
        <v>1.58021951946364E-21</v>
      </c>
      <c r="AA44" s="15">
        <f>SUMIFS('Inter regional allocations'!$D:$D,'Inter regional allocations'!$A:$A,AA$2,'Inter regional allocations'!$C:$C,$E44,'Inter regional allocations'!$B:$B,"load")</f>
        <v>4.6013277676031301E-23</v>
      </c>
      <c r="AB44" s="15">
        <f>SUMIFS('Inter regional allocations'!$D:$D,'Inter regional allocations'!$A:$A,AB$2,'Inter regional allocations'!$C:$C,$E44,'Inter regional allocations'!$B:$B,"load")</f>
        <v>0</v>
      </c>
      <c r="AC44" s="15">
        <f>SUMIFS('Inter regional allocations'!$D:$D,'Inter regional allocations'!$A:$A,AC$2,'Inter regional allocations'!$C:$C,$E44,'Inter regional allocations'!$B:$B,"load")</f>
        <v>7.0296427167791699E-3</v>
      </c>
      <c r="AD44" s="15">
        <f>SUMIFS('Inter regional allocations'!$D:$D,'Inter regional allocations'!$A:$A,AD$2,'Inter regional allocations'!$C:$C,$E44,'Inter regional allocations'!$B:$B,"load")</f>
        <v>2.71070364180304E-3</v>
      </c>
      <c r="AE44" s="12">
        <f>SUMIFS('Inter regional allocations'!$D:$D,'Inter regional allocations'!$A:$A,AE$2,'Inter regional allocations'!$C:$C,$E44,'Inter regional allocations'!$B:$B,"gen")</f>
        <v>2.2567654210155401E-5</v>
      </c>
      <c r="AF44" s="15">
        <f>SUMIFS('Inter regional allocations'!$D:$D,'Inter regional allocations'!$A:$A,AF$2,'Inter regional allocations'!$C:$C,$E44,'Inter regional allocations'!$B:$B,"gen")</f>
        <v>4.3052185510658803E-5</v>
      </c>
      <c r="AG44" s="15">
        <f>SUMIFS('Inter regional allocations'!$D:$D,'Inter regional allocations'!$A:$A,AG$2,'Inter regional allocations'!$C:$C,$E44,'Inter regional allocations'!$B:$B,"gen")</f>
        <v>0.27091123705434</v>
      </c>
      <c r="AH44" s="15">
        <f>SUMIFS('Inter regional allocations'!$D:$D,'Inter regional allocations'!$A:$A,AH$2,'Inter regional allocations'!$C:$C,$E44,'Inter regional allocations'!$B:$B,"gen")</f>
        <v>4.3194824834807003E-5</v>
      </c>
      <c r="AI44" s="15">
        <f>SUMIFS('Inter regional allocations'!$D:$D,'Inter regional allocations'!$A:$A,AI$2,'Inter regional allocations'!$C:$C,$E44,'Inter regional allocations'!$B:$B,"gen")</f>
        <v>2.5258948038254402E-4</v>
      </c>
      <c r="AJ44" s="15">
        <f>SUMIFS('Inter regional allocations'!$D:$D,'Inter regional allocations'!$A:$A,AJ$2,'Inter regional allocations'!$C:$C,$E44,'Inter regional allocations'!$B:$B,"gen")</f>
        <v>1.1289552949481E-4</v>
      </c>
      <c r="AK44" s="15">
        <f>SUMIFS('Inter regional allocations'!$D:$D,'Inter regional allocations'!$A:$A,AK$2,'Inter regional allocations'!$C:$C,$E44,'Inter regional allocations'!$B:$B,"gen")</f>
        <v>2.7624597407444903E-4</v>
      </c>
      <c r="AL44" s="15">
        <f>SUMIFS('Inter regional allocations'!$D:$D,'Inter regional allocations'!$A:$A,AL$2,'Inter regional allocations'!$C:$C,$E44,'Inter regional allocations'!$B:$B,"gen")</f>
        <v>1.2442140445881E-5</v>
      </c>
      <c r="AM44" s="15">
        <f>SUMIFS('Inter regional allocations'!$D:$D,'Inter regional allocations'!$A:$A,AM$2,'Inter regional allocations'!$C:$C,$E44,'Inter regional allocations'!$B:$B,"gen")</f>
        <v>1.4129579769985999E-4</v>
      </c>
      <c r="AN44" s="15">
        <f>SUMIFS('Inter regional allocations'!$D:$D,'Inter regional allocations'!$A:$A,AN$2,'Inter regional allocations'!$C:$C,$E44,'Inter regional allocations'!$B:$B,"gen")</f>
        <v>2.7403165423320298E-4</v>
      </c>
      <c r="AO44" s="15">
        <f>SUMIFS('Inter regional allocations'!$D:$D,'Inter regional allocations'!$A:$A,AO$2,'Inter regional allocations'!$C:$C,$E44,'Inter regional allocations'!$B:$B,"gen")</f>
        <v>2.7828514462433602E-4</v>
      </c>
      <c r="AP44" s="15">
        <f>SUMIFS('Inter regional allocations'!$D:$D,'Inter regional allocations'!$A:$A,AP$2,'Inter regional allocations'!$C:$C,$E44,'Inter regional allocations'!$B:$B,"gen")</f>
        <v>3.14142853406561E-5</v>
      </c>
      <c r="AQ44" s="15">
        <f>SUMIFS('Inter regional allocations'!$D:$D,'Inter regional allocations'!$A:$A,AQ$2,'Inter regional allocations'!$C:$C,$E44,'Inter regional allocations'!$B:$B,"gen")</f>
        <v>8.9632215055175905E-7</v>
      </c>
      <c r="AR44" s="15">
        <f>SUMIFS('Inter regional allocations'!$D:$D,'Inter regional allocations'!$A:$A,AR$2,'Inter regional allocations'!$C:$C,$E44,'Inter regional allocations'!$B:$B,"gen")</f>
        <v>3.03149137412335E-5</v>
      </c>
      <c r="AS44" s="15">
        <f>SUMIFS('Inter regional allocations'!$D:$D,'Inter regional allocations'!$A:$A,AS$2,'Inter regional allocations'!$C:$C,$E44,'Inter regional allocations'!$B:$B,"gen")</f>
        <v>2.7421462728992199E-4</v>
      </c>
      <c r="AT44" s="15">
        <f>SUMIFS('Inter regional allocations'!$D:$D,'Inter regional allocations'!$A:$A,AT$2,'Inter regional allocations'!$C:$C,$E44,'Inter regional allocations'!$B:$B,"gen")</f>
        <v>3.29137257378898E-4</v>
      </c>
      <c r="AU44" s="15">
        <f>SUMIFS('Inter regional allocations'!$D:$D,'Inter regional allocations'!$A:$A,AU$2,'Inter regional allocations'!$C:$C,$E44,'Inter regional allocations'!$B:$B,"gen")</f>
        <v>4.3143827413089097E-5</v>
      </c>
      <c r="AV44" s="15">
        <f>SUMIFS('Inter regional allocations'!$D:$D,'Inter regional allocations'!$A:$A,AV$2,'Inter regional allocations'!$C:$C,$E44,'Inter regional allocations'!$B:$B,"gen")</f>
        <v>3.8781051155275999E-5</v>
      </c>
      <c r="AW44" s="15">
        <f>SUMIFS('Inter regional allocations'!$D:$D,'Inter regional allocations'!$A:$A,AW$2,'Inter regional allocations'!$C:$C,$E44,'Inter regional allocations'!$B:$B,"gen")</f>
        <v>4.3245860087026302E-5</v>
      </c>
      <c r="AX44" s="15">
        <f>SUMIFS('Inter regional allocations'!$D:$D,'Inter regional allocations'!$A:$A,AX$2,'Inter regional allocations'!$C:$C,$E44,'Inter regional allocations'!$B:$B,"gen")</f>
        <v>9.0757984290245897E-3</v>
      </c>
      <c r="AY44" s="15">
        <f>SUMIFS('Inter regional allocations'!$D:$D,'Inter regional allocations'!$A:$A,AY$2,'Inter regional allocations'!$C:$C,$E44,'Inter regional allocations'!$B:$B,"gen")</f>
        <v>9.4969518130842302E-3</v>
      </c>
      <c r="AZ44" s="12">
        <f t="shared" ca="1" si="4"/>
        <v>3.9384035247324058E-7</v>
      </c>
      <c r="BA44" s="15">
        <f t="shared" ca="1" si="5"/>
        <v>0</v>
      </c>
      <c r="BB44" s="15">
        <f t="shared" ca="1" si="6"/>
        <v>1.5671802722237716E-4</v>
      </c>
      <c r="BC44" s="15">
        <f t="shared" ca="1" si="7"/>
        <v>1.845826836814392E-6</v>
      </c>
      <c r="BD44" s="15">
        <f t="shared" ca="1" si="8"/>
        <v>2.0769283915451989E-9</v>
      </c>
      <c r="BE44" s="15">
        <f t="shared" ca="1" si="9"/>
        <v>9.4202738121211512E-10</v>
      </c>
      <c r="BF44" s="15">
        <f t="shared" ca="1" si="10"/>
        <v>6.8567839997325939E-6</v>
      </c>
      <c r="BG44" s="15">
        <f t="shared" ca="1" si="11"/>
        <v>5.7450845808547181E-7</v>
      </c>
      <c r="BH44" s="15">
        <f t="shared" ca="1" si="12"/>
        <v>5.9785022821771798E-6</v>
      </c>
      <c r="BI44" s="15">
        <f t="shared" ca="1" si="13"/>
        <v>1.0109000772940445E-11</v>
      </c>
      <c r="BJ44" s="15">
        <f t="shared" ca="1" si="14"/>
        <v>1.5378589759631117E-11</v>
      </c>
      <c r="BK44" s="15">
        <f t="shared" ca="1" si="15"/>
        <v>0</v>
      </c>
      <c r="BL44" s="15">
        <f t="shared" ca="1" si="16"/>
        <v>3.8056876037304385E-8</v>
      </c>
      <c r="BM44" s="15">
        <f t="shared" ca="1" si="17"/>
        <v>0</v>
      </c>
      <c r="BN44" s="15">
        <f t="shared" ca="1" si="18"/>
        <v>6.1734287099807913E-9</v>
      </c>
      <c r="BO44" s="15">
        <f t="shared" ca="1" si="19"/>
        <v>1.5356258570108901E-8</v>
      </c>
      <c r="BP44" s="15">
        <f t="shared" ca="1" si="20"/>
        <v>5.4661645787757768E-25</v>
      </c>
      <c r="BQ44" s="15">
        <f t="shared" ca="1" si="21"/>
        <v>1.5916532196201854E-26</v>
      </c>
      <c r="BR44" s="15">
        <f t="shared" ca="1" si="21"/>
        <v>0</v>
      </c>
      <c r="BS44" s="15">
        <f t="shared" ca="1" si="22"/>
        <v>2.4316358294922049E-6</v>
      </c>
      <c r="BT44" s="15">
        <f t="shared" ca="1" si="23"/>
        <v>9.376641693055111E-7</v>
      </c>
      <c r="BU44" s="12">
        <f t="shared" ca="1" si="24"/>
        <v>4.1311488853995254E-6</v>
      </c>
      <c r="BV44" s="15">
        <f t="shared" ca="1" si="25"/>
        <v>7.8809692194919083E-6</v>
      </c>
      <c r="BW44" s="15">
        <f t="shared" ca="1" si="26"/>
        <v>4.9591979945156059E-2</v>
      </c>
      <c r="BX44" s="15">
        <f t="shared" ca="1" si="27"/>
        <v>7.9070802312737094E-6</v>
      </c>
      <c r="BY44" s="15">
        <f t="shared" ca="1" si="28"/>
        <v>4.6238068902900231E-5</v>
      </c>
      <c r="BZ44" s="15">
        <f t="shared" ca="1" si="29"/>
        <v>2.0666225939832051E-5</v>
      </c>
      <c r="CA44" s="15">
        <f t="shared" ca="1" si="30"/>
        <v>5.0568536599617985E-5</v>
      </c>
      <c r="CB44" s="15">
        <f t="shared" ca="1" si="31"/>
        <v>2.2776108742332465E-6</v>
      </c>
      <c r="CC44" s="15">
        <f t="shared" ca="1" si="32"/>
        <v>2.586507094373784E-5</v>
      </c>
      <c r="CD44" s="15">
        <f t="shared" ca="1" si="33"/>
        <v>5.0163191637359336E-5</v>
      </c>
      <c r="CE44" s="15">
        <f t="shared" ca="1" si="34"/>
        <v>5.094181939923277E-5</v>
      </c>
      <c r="CF44" s="15">
        <f t="shared" ca="1" si="35"/>
        <v>5.7505795091576088E-6</v>
      </c>
      <c r="CG44" s="15">
        <f t="shared" ca="1" si="36"/>
        <v>1.6407732140563081E-7</v>
      </c>
      <c r="CH44" s="15">
        <f t="shared" ca="1" si="37"/>
        <v>5.5493327284642559E-6</v>
      </c>
      <c r="CI44" s="15">
        <f t="shared" ca="1" si="38"/>
        <v>5.0196685988712109E-5</v>
      </c>
      <c r="CJ44" s="15">
        <f t="shared" ca="1" si="39"/>
        <v>6.0250613612841603E-5</v>
      </c>
      <c r="CK44" s="15">
        <f t="shared" ca="1" si="40"/>
        <v>7.8977448373543297E-6</v>
      </c>
      <c r="CL44" s="15">
        <f t="shared" ca="1" si="41"/>
        <v>7.0991116206772653E-6</v>
      </c>
      <c r="CM44" s="15">
        <f t="shared" ca="1" si="41"/>
        <v>7.9164225503006899E-6</v>
      </c>
      <c r="CN44" s="15">
        <f t="shared" ca="1" si="42"/>
        <v>1.6613811171966514E-3</v>
      </c>
      <c r="CO44" s="15">
        <f t="shared" ca="1" si="43"/>
        <v>1.7384758527388725E-3</v>
      </c>
    </row>
    <row r="45" spans="1:93" x14ac:dyDescent="0.35">
      <c r="A45" s="4" t="str">
        <f t="shared" si="45"/>
        <v>MELWWWD</v>
      </c>
      <c r="B45" s="3" t="str">
        <f t="shared" si="1"/>
        <v>MELWWWD</v>
      </c>
      <c r="C45" s="4" t="s">
        <v>89</v>
      </c>
      <c r="D45" s="4" t="s">
        <v>90</v>
      </c>
      <c r="E45" s="6" t="s">
        <v>33</v>
      </c>
      <c r="F45" s="9">
        <v>628992.80000000005</v>
      </c>
      <c r="G45" s="10">
        <v>510148567.39999998</v>
      </c>
      <c r="H45" s="12">
        <f t="shared" ca="1" si="2"/>
        <v>2.5616471495332768E-4</v>
      </c>
      <c r="I45" s="14">
        <f t="shared" ca="1" si="3"/>
        <v>0.99965275279414534</v>
      </c>
      <c r="J45" s="12">
        <f>SUMIFS('Inter regional allocations'!$D:$D,'Inter regional allocations'!$A:$A,J$2,'Inter regional allocations'!$C:$C,$E45,'Inter regional allocations'!$B:$B,"load")</f>
        <v>2.39012312748914E-3</v>
      </c>
      <c r="K45" s="15">
        <f>SUMIFS('Inter regional allocations'!$D:$D,'Inter regional allocations'!$A:$A,K$2,'Inter regional allocations'!$C:$C,$E45,'Inter regional allocations'!$B:$B,"load")</f>
        <v>0</v>
      </c>
      <c r="L45" s="15">
        <f>SUMIFS('Inter regional allocations'!$D:$D,'Inter regional allocations'!$A:$A,L$2,'Inter regional allocations'!$C:$C,$E45,'Inter regional allocations'!$B:$B,"load")</f>
        <v>1.8545613851798499E-2</v>
      </c>
      <c r="M45" s="15">
        <f>SUMIFS('Inter regional allocations'!$D:$D,'Inter regional allocations'!$A:$A,M$2,'Inter regional allocations'!$C:$C,$E45,'Inter regional allocations'!$B:$B,"load")</f>
        <v>1.34517588725606E-2</v>
      </c>
      <c r="N45" s="15">
        <f>SUMIFS('Inter regional allocations'!$D:$D,'Inter regional allocations'!$A:$A,N$2,'Inter regional allocations'!$C:$C,$E45,'Inter regional allocations'!$B:$B,"load")</f>
        <v>1.8376302875604799E-5</v>
      </c>
      <c r="O45" s="15">
        <f>SUMIFS('Inter regional allocations'!$D:$D,'Inter regional allocations'!$A:$A,O$2,'Inter regional allocations'!$C:$C,$E45,'Inter regional allocations'!$B:$B,"load")</f>
        <v>5.09287056523079E-6</v>
      </c>
      <c r="P45" s="15">
        <f>SUMIFS('Inter regional allocations'!$D:$D,'Inter regional allocations'!$A:$A,P$2,'Inter regional allocations'!$C:$C,$E45,'Inter regional allocations'!$B:$B,"load")</f>
        <v>4.90336619797547E-2</v>
      </c>
      <c r="Q45" s="15">
        <f>SUMIFS('Inter regional allocations'!$D:$D,'Inter regional allocations'!$A:$A,Q$2,'Inter regional allocations'!$C:$C,$E45,'Inter regional allocations'!$B:$B,"load")</f>
        <v>4.2374053547926697E-3</v>
      </c>
      <c r="R45" s="15">
        <f>SUMIFS('Inter regional allocations'!$D:$D,'Inter regional allocations'!$A:$A,R$2,'Inter regional allocations'!$C:$C,$E45,'Inter regional allocations'!$B:$B,"load")</f>
        <v>4.3152735212463898E-2</v>
      </c>
      <c r="S45" s="15">
        <f>SUMIFS('Inter regional allocations'!$D:$D,'Inter regional allocations'!$A:$A,S$2,'Inter regional allocations'!$C:$C,$E45,'Inter regional allocations'!$B:$B,"load")</f>
        <v>1.24840778710614E-9</v>
      </c>
      <c r="T45" s="15">
        <f>SUMIFS('Inter regional allocations'!$D:$D,'Inter regional allocations'!$A:$A,T$2,'Inter regional allocations'!$C:$C,$E45,'Inter regional allocations'!$B:$B,"load")</f>
        <v>1.9048240932616901E-9</v>
      </c>
      <c r="U45" s="15">
        <f>SUMIFS('Inter regional allocations'!$D:$D,'Inter regional allocations'!$A:$A,U$2,'Inter regional allocations'!$C:$C,$E45,'Inter regional allocations'!$B:$B,"load")</f>
        <v>0</v>
      </c>
      <c r="V45" s="15">
        <f>SUMIFS('Inter regional allocations'!$D:$D,'Inter regional allocations'!$A:$A,V$2,'Inter regional allocations'!$C:$C,$E45,'Inter regional allocations'!$B:$B,"load")</f>
        <v>3.8232971428158098E-4</v>
      </c>
      <c r="W45" s="15">
        <f>SUMIFS('Inter regional allocations'!$D:$D,'Inter regional allocations'!$A:$A,W$2,'Inter regional allocations'!$C:$C,$E45,'Inter regional allocations'!$B:$B,"load")</f>
        <v>0</v>
      </c>
      <c r="X45" s="15">
        <f>SUMIFS('Inter regional allocations'!$D:$D,'Inter regional allocations'!$A:$A,X$2,'Inter regional allocations'!$C:$C,$E45,'Inter regional allocations'!$B:$B,"load")</f>
        <v>1.66047313864341E-6</v>
      </c>
      <c r="Y45" s="15">
        <f>SUMIFS('Inter regional allocations'!$D:$D,'Inter regional allocations'!$A:$A,Y$2,'Inter regional allocations'!$C:$C,$E45,'Inter regional allocations'!$B:$B,"load")</f>
        <v>4.1703812304556002E-6</v>
      </c>
      <c r="Z45" s="15">
        <f>SUMIFS('Inter regional allocations'!$D:$D,'Inter regional allocations'!$A:$A,Z$2,'Inter regional allocations'!$C:$C,$E45,'Inter regional allocations'!$B:$B,"load")</f>
        <v>3.2086320337294301E-21</v>
      </c>
      <c r="AA45" s="15">
        <f>SUMIFS('Inter regional allocations'!$D:$D,'Inter regional allocations'!$A:$A,AA$2,'Inter regional allocations'!$C:$C,$E45,'Inter regional allocations'!$B:$B,"load")</f>
        <v>0</v>
      </c>
      <c r="AB45" s="15">
        <f>SUMIFS('Inter regional allocations'!$D:$D,'Inter regional allocations'!$A:$A,AB$2,'Inter regional allocations'!$C:$C,$E45,'Inter regional allocations'!$B:$B,"load")</f>
        <v>0</v>
      </c>
      <c r="AC45" s="15">
        <f>SUMIFS('Inter regional allocations'!$D:$D,'Inter regional allocations'!$A:$A,AC$2,'Inter regional allocations'!$C:$C,$E45,'Inter regional allocations'!$B:$B,"load")</f>
        <v>0.49035764500217999</v>
      </c>
      <c r="AD45" s="15">
        <f>SUMIFS('Inter regional allocations'!$D:$D,'Inter regional allocations'!$A:$A,AD$2,'Inter regional allocations'!$C:$C,$E45,'Inter regional allocations'!$B:$B,"load")</f>
        <v>4.0555537855253599E-4</v>
      </c>
      <c r="AE45" s="12">
        <f>SUMIFS('Inter regional allocations'!$D:$D,'Inter regional allocations'!$A:$A,AE$2,'Inter regional allocations'!$C:$C,$E45,'Inter regional allocations'!$B:$B,"gen")</f>
        <v>6.2947265526564698E-9</v>
      </c>
      <c r="AF45" s="15">
        <f>SUMIFS('Inter regional allocations'!$D:$D,'Inter regional allocations'!$A:$A,AF$2,'Inter regional allocations'!$C:$C,$E45,'Inter regional allocations'!$B:$B,"gen")</f>
        <v>2.44940247173971E-7</v>
      </c>
      <c r="AG45" s="15">
        <f>SUMIFS('Inter regional allocations'!$D:$D,'Inter regional allocations'!$A:$A,AG$2,'Inter regional allocations'!$C:$C,$E45,'Inter regional allocations'!$B:$B,"gen")</f>
        <v>2.1960396764847002E-3</v>
      </c>
      <c r="AH45" s="15">
        <f>SUMIFS('Inter regional allocations'!$D:$D,'Inter regional allocations'!$A:$A,AH$2,'Inter regional allocations'!$C:$C,$E45,'Inter regional allocations'!$B:$B,"gen")</f>
        <v>2.4794635850462101E-7</v>
      </c>
      <c r="AI45" s="15">
        <f>SUMIFS('Inter regional allocations'!$D:$D,'Inter regional allocations'!$A:$A,AI$2,'Inter regional allocations'!$C:$C,$E45,'Inter regional allocations'!$B:$B,"gen")</f>
        <v>6.5333155480888604E-7</v>
      </c>
      <c r="AJ45" s="15">
        <f>SUMIFS('Inter regional allocations'!$D:$D,'Inter regional allocations'!$A:$A,AJ$2,'Inter regional allocations'!$C:$C,$E45,'Inter regional allocations'!$B:$B,"gen")</f>
        <v>4.9652935210195904E-7</v>
      </c>
      <c r="AK45" s="15">
        <f>SUMIFS('Inter regional allocations'!$D:$D,'Inter regional allocations'!$A:$A,AK$2,'Inter regional allocations'!$C:$C,$E45,'Inter regional allocations'!$B:$B,"gen")</f>
        <v>6.5885039255531596E-7</v>
      </c>
      <c r="AL45" s="15">
        <f>SUMIFS('Inter regional allocations'!$D:$D,'Inter regional allocations'!$A:$A,AL$2,'Inter regional allocations'!$C:$C,$E45,'Inter regional allocations'!$B:$B,"gen")</f>
        <v>5.6175620436670602E-8</v>
      </c>
      <c r="AM45" s="15">
        <f>SUMIFS('Inter regional allocations'!$D:$D,'Inter regional allocations'!$A:$A,AM$2,'Inter regional allocations'!$C:$C,$E45,'Inter regional allocations'!$B:$B,"gen")</f>
        <v>5.65511493586145E-7</v>
      </c>
      <c r="AN45" s="15">
        <f>SUMIFS('Inter regional allocations'!$D:$D,'Inter regional allocations'!$A:$A,AN$2,'Inter regional allocations'!$C:$C,$E45,'Inter regional allocations'!$B:$B,"gen")</f>
        <v>6.5311397476767996E-7</v>
      </c>
      <c r="AO45" s="15">
        <f>SUMIFS('Inter regional allocations'!$D:$D,'Inter regional allocations'!$A:$A,AO$2,'Inter regional allocations'!$C:$C,$E45,'Inter regional allocations'!$B:$B,"gen")</f>
        <v>6.9524117036452304E-7</v>
      </c>
      <c r="AP45" s="15">
        <f>SUMIFS('Inter regional allocations'!$D:$D,'Inter regional allocations'!$A:$A,AP$2,'Inter regional allocations'!$C:$C,$E45,'Inter regional allocations'!$B:$B,"gen")</f>
        <v>2.3134122046479399E-7</v>
      </c>
      <c r="AQ45" s="15">
        <f>SUMIFS('Inter regional allocations'!$D:$D,'Inter regional allocations'!$A:$A,AQ$2,'Inter regional allocations'!$C:$C,$E45,'Inter regional allocations'!$B:$B,"gen")</f>
        <v>2.0686564648592899E-8</v>
      </c>
      <c r="AR45" s="15">
        <f>SUMIFS('Inter regional allocations'!$D:$D,'Inter regional allocations'!$A:$A,AR$2,'Inter regional allocations'!$C:$C,$E45,'Inter regional allocations'!$B:$B,"gen")</f>
        <v>2.1540183255284799E-7</v>
      </c>
      <c r="AS45" s="15">
        <f>SUMIFS('Inter regional allocations'!$D:$D,'Inter regional allocations'!$A:$A,AS$2,'Inter regional allocations'!$C:$C,$E45,'Inter regional allocations'!$B:$B,"gen")</f>
        <v>6.53656824238938E-7</v>
      </c>
      <c r="AT45" s="15">
        <f>SUMIFS('Inter regional allocations'!$D:$D,'Inter regional allocations'!$A:$A,AT$2,'Inter regional allocations'!$C:$C,$E45,'Inter regional allocations'!$B:$B,"gen")</f>
        <v>1.43766890918582E-6</v>
      </c>
      <c r="AU45" s="15">
        <f>SUMIFS('Inter regional allocations'!$D:$D,'Inter regional allocations'!$A:$A,AU$2,'Inter regional allocations'!$C:$C,$E45,'Inter regional allocations'!$B:$B,"gen")</f>
        <v>2.4565269156547602E-7</v>
      </c>
      <c r="AV45" s="15">
        <f>SUMIFS('Inter regional allocations'!$D:$D,'Inter regional allocations'!$A:$A,AV$2,'Inter regional allocations'!$C:$C,$E45,'Inter regional allocations'!$B:$B,"gen")</f>
        <v>2.1733201430857101E-7</v>
      </c>
      <c r="AW45" s="15">
        <f>SUMIFS('Inter regional allocations'!$D:$D,'Inter regional allocations'!$A:$A,AW$2,'Inter regional allocations'!$C:$C,$E45,'Inter regional allocations'!$B:$B,"gen")</f>
        <v>2.4772068996798201E-7</v>
      </c>
      <c r="AX45" s="15">
        <f>SUMIFS('Inter regional allocations'!$D:$D,'Inter regional allocations'!$A:$A,AX$2,'Inter regional allocations'!$C:$C,$E45,'Inter regional allocations'!$B:$B,"gen")</f>
        <v>0.11115975890500999</v>
      </c>
      <c r="AY45" s="15">
        <f>SUMIFS('Inter regional allocations'!$D:$D,'Inter regional allocations'!$A:$A,AY$2,'Inter regional allocations'!$C:$C,$E45,'Inter regional allocations'!$B:$B,"gen")</f>
        <v>1.3112917983717999E-4</v>
      </c>
      <c r="AZ45" s="12">
        <f t="shared" ca="1" si="4"/>
        <v>6.1226520965661163E-7</v>
      </c>
      <c r="BA45" s="15">
        <f t="shared" ca="1" si="5"/>
        <v>0</v>
      </c>
      <c r="BB45" s="15">
        <f t="shared" ca="1" si="6"/>
        <v>4.7507318859804479E-6</v>
      </c>
      <c r="BC45" s="15">
        <f t="shared" ca="1" si="7"/>
        <v>3.4458659772103827E-6</v>
      </c>
      <c r="BD45" s="15">
        <f t="shared" ca="1" si="8"/>
        <v>4.7073603880253193E-9</v>
      </c>
      <c r="BE45" s="15">
        <f t="shared" ca="1" si="9"/>
        <v>1.3046137366365383E-9</v>
      </c>
      <c r="BF45" s="15">
        <f t="shared" ca="1" si="10"/>
        <v>1.2560694044161684E-5</v>
      </c>
      <c r="BG45" s="15">
        <f t="shared" ca="1" si="11"/>
        <v>1.0854737348521685E-6</v>
      </c>
      <c r="BH45" s="15">
        <f t="shared" ca="1" si="12"/>
        <v>1.1054208115157241E-5</v>
      </c>
      <c r="BI45" s="15">
        <f t="shared" ca="1" si="13"/>
        <v>3.1979802492955892E-13</v>
      </c>
      <c r="BJ45" s="15">
        <f t="shared" ca="1" si="14"/>
        <v>4.8794872088661169E-13</v>
      </c>
      <c r="BK45" s="15">
        <f t="shared" ca="1" si="15"/>
        <v>0</v>
      </c>
      <c r="BL45" s="15">
        <f t="shared" ca="1" si="16"/>
        <v>9.7939382277128412E-8</v>
      </c>
      <c r="BM45" s="15">
        <f t="shared" ca="1" si="17"/>
        <v>0</v>
      </c>
      <c r="BN45" s="15">
        <f t="shared" ca="1" si="18"/>
        <v>4.2535462824824651E-10</v>
      </c>
      <c r="BO45" s="15">
        <f t="shared" ca="1" si="19"/>
        <v>1.0683045191463668E-9</v>
      </c>
      <c r="BP45" s="15">
        <f t="shared" ca="1" si="20"/>
        <v>8.2193831031041554E-25</v>
      </c>
      <c r="BQ45" s="15">
        <f t="shared" ca="1" si="21"/>
        <v>0</v>
      </c>
      <c r="BR45" s="15">
        <f t="shared" ca="1" si="21"/>
        <v>0</v>
      </c>
      <c r="BS45" s="15">
        <f t="shared" ca="1" si="22"/>
        <v>1.2561232635716849E-4</v>
      </c>
      <c r="BT45" s="15">
        <f t="shared" ca="1" si="23"/>
        <v>1.0388897794469928E-7</v>
      </c>
      <c r="BU45" s="12">
        <f t="shared" ca="1" si="24"/>
        <v>6.2925407264494406E-9</v>
      </c>
      <c r="BV45" s="15">
        <f t="shared" ca="1" si="25"/>
        <v>2.448551923575385E-7</v>
      </c>
      <c r="BW45" s="15">
        <f t="shared" ca="1" si="26"/>
        <v>2.1952771078430949E-3</v>
      </c>
      <c r="BX45" s="15">
        <f t="shared" ca="1" si="27"/>
        <v>2.4786025982442843E-7</v>
      </c>
      <c r="BY45" s="15">
        <f t="shared" ca="1" si="28"/>
        <v>6.5310468725198193E-7</v>
      </c>
      <c r="BZ45" s="15">
        <f t="shared" ca="1" si="29"/>
        <v>4.9635693367181685E-7</v>
      </c>
      <c r="CA45" s="15">
        <f t="shared" ca="1" si="30"/>
        <v>6.586216085974249E-7</v>
      </c>
      <c r="CB45" s="15">
        <f t="shared" ca="1" si="31"/>
        <v>5.6156113609436814E-8</v>
      </c>
      <c r="CC45" s="15">
        <f t="shared" ca="1" si="32"/>
        <v>5.6531512130011851E-7</v>
      </c>
      <c r="CD45" s="15">
        <f t="shared" ca="1" si="33"/>
        <v>6.528871827648372E-7</v>
      </c>
      <c r="CE45" s="15">
        <f t="shared" ca="1" si="34"/>
        <v>6.949997498107188E-7</v>
      </c>
      <c r="CF45" s="15">
        <f t="shared" ca="1" si="35"/>
        <v>2.3126088787238857E-7</v>
      </c>
      <c r="CG45" s="15">
        <f t="shared" ca="1" si="36"/>
        <v>2.0679381296819944E-8</v>
      </c>
      <c r="CH45" s="15">
        <f t="shared" ca="1" si="37"/>
        <v>2.1532703486835803E-7</v>
      </c>
      <c r="CI45" s="15">
        <f t="shared" ca="1" si="38"/>
        <v>6.5342984373313318E-7</v>
      </c>
      <c r="CJ45" s="15">
        <f t="shared" ca="1" si="39"/>
        <v>1.437169682674161E-6</v>
      </c>
      <c r="CK45" s="15">
        <f t="shared" ca="1" si="40"/>
        <v>2.4556738935471924E-7</v>
      </c>
      <c r="CL45" s="15">
        <f t="shared" ca="1" si="41"/>
        <v>2.1725654637385958E-7</v>
      </c>
      <c r="CM45" s="15">
        <f t="shared" ca="1" si="41"/>
        <v>2.4763466965055825E-7</v>
      </c>
      <c r="CN45" s="15">
        <f t="shared" ca="1" si="42"/>
        <v>0.11112115898932676</v>
      </c>
      <c r="CO45" s="15">
        <f t="shared" ca="1" si="43"/>
        <v>1.3108364559587552E-4</v>
      </c>
    </row>
    <row r="46" spans="1:93" x14ac:dyDescent="0.35">
      <c r="A46" s="4" t="str">
        <f t="shared" si="45"/>
        <v>MERIAVI</v>
      </c>
      <c r="B46" s="3" t="str">
        <f t="shared" si="1"/>
        <v>MERIAVI</v>
      </c>
      <c r="C46" s="4" t="s">
        <v>91</v>
      </c>
      <c r="D46" s="4" t="s">
        <v>92</v>
      </c>
      <c r="E46" s="6" t="s">
        <v>17</v>
      </c>
      <c r="F46" s="9">
        <v>300379.2</v>
      </c>
      <c r="G46" s="10">
        <v>955201780</v>
      </c>
      <c r="H46" s="12">
        <f t="shared" ca="1" si="2"/>
        <v>7.646617613629135E-4</v>
      </c>
      <c r="I46" s="14">
        <f t="shared" ca="1" si="3"/>
        <v>0.12182673083771982</v>
      </c>
      <c r="J46" s="12">
        <f>SUMIFS('Inter regional allocations'!$D:$D,'Inter regional allocations'!$A:$A,J$2,'Inter regional allocations'!$C:$C,$E46,'Inter regional allocations'!$B:$B,"load")</f>
        <v>4.6096996641216103E-5</v>
      </c>
      <c r="K46" s="15">
        <f>SUMIFS('Inter regional allocations'!$D:$D,'Inter regional allocations'!$A:$A,K$2,'Inter regional allocations'!$C:$C,$E46,'Inter regional allocations'!$B:$B,"load")</f>
        <v>0</v>
      </c>
      <c r="L46" s="15">
        <f>SUMIFS('Inter regional allocations'!$D:$D,'Inter regional allocations'!$A:$A,L$2,'Inter regional allocations'!$C:$C,$E46,'Inter regional allocations'!$B:$B,"load")</f>
        <v>7.6802295922145005E-6</v>
      </c>
      <c r="M46" s="15">
        <f>SUMIFS('Inter regional allocations'!$D:$D,'Inter regional allocations'!$A:$A,M$2,'Inter regional allocations'!$C:$C,$E46,'Inter regional allocations'!$B:$B,"load")</f>
        <v>1.99141390946629E-2</v>
      </c>
      <c r="N46" s="15">
        <f>SUMIFS('Inter regional allocations'!$D:$D,'Inter regional allocations'!$A:$A,N$2,'Inter regional allocations'!$C:$C,$E46,'Inter regional allocations'!$B:$B,"load")</f>
        <v>4.5479088246719201E-7</v>
      </c>
      <c r="O46" s="15">
        <f>SUMIFS('Inter regional allocations'!$D:$D,'Inter regional allocations'!$A:$A,O$2,'Inter regional allocations'!$C:$C,$E46,'Inter regional allocations'!$B:$B,"load")</f>
        <v>2.7977813759469299E-7</v>
      </c>
      <c r="P46" s="15">
        <f>SUMIFS('Inter regional allocations'!$D:$D,'Inter regional allocations'!$A:$A,P$2,'Inter regional allocations'!$C:$C,$E46,'Inter regional allocations'!$B:$B,"load")</f>
        <v>3.4872613638690101E-4</v>
      </c>
      <c r="Q46" s="15">
        <f>SUMIFS('Inter regional allocations'!$D:$D,'Inter regional allocations'!$A:$A,Q$2,'Inter regional allocations'!$C:$C,$E46,'Inter regional allocations'!$B:$B,"load")</f>
        <v>4.2728027471249999E-3</v>
      </c>
      <c r="R46" s="15">
        <f>SUMIFS('Inter regional allocations'!$D:$D,'Inter regional allocations'!$A:$A,R$2,'Inter regional allocations'!$C:$C,$E46,'Inter regional allocations'!$B:$B,"load")</f>
        <v>4.1531443870572596E-3</v>
      </c>
      <c r="S46" s="15">
        <f>SUMIFS('Inter regional allocations'!$D:$D,'Inter regional allocations'!$A:$A,S$2,'Inter regional allocations'!$C:$C,$E46,'Inter regional allocations'!$B:$B,"load")</f>
        <v>0</v>
      </c>
      <c r="T46" s="15">
        <f>SUMIFS('Inter regional allocations'!$D:$D,'Inter regional allocations'!$A:$A,T$2,'Inter regional allocations'!$C:$C,$E46,'Inter regional allocations'!$B:$B,"load")</f>
        <v>0</v>
      </c>
      <c r="U46" s="15">
        <f>SUMIFS('Inter regional allocations'!$D:$D,'Inter regional allocations'!$A:$A,U$2,'Inter regional allocations'!$C:$C,$E46,'Inter regional allocations'!$B:$B,"load")</f>
        <v>4.0184049636779101E-23</v>
      </c>
      <c r="V46" s="15">
        <f>SUMIFS('Inter regional allocations'!$D:$D,'Inter regional allocations'!$A:$A,V$2,'Inter regional allocations'!$C:$C,$E46,'Inter regional allocations'!$B:$B,"load")</f>
        <v>2.9315157047323502E-4</v>
      </c>
      <c r="W46" s="15">
        <f>SUMIFS('Inter regional allocations'!$D:$D,'Inter regional allocations'!$A:$A,W$2,'Inter regional allocations'!$C:$C,$E46,'Inter regional allocations'!$B:$B,"load")</f>
        <v>0</v>
      </c>
      <c r="X46" s="15">
        <f>SUMIFS('Inter regional allocations'!$D:$D,'Inter regional allocations'!$A:$A,X$2,'Inter regional allocations'!$C:$C,$E46,'Inter regional allocations'!$B:$B,"load")</f>
        <v>1.9229110500238499E-9</v>
      </c>
      <c r="Y46" s="15">
        <f>SUMIFS('Inter regional allocations'!$D:$D,'Inter regional allocations'!$A:$A,Y$2,'Inter regional allocations'!$C:$C,$E46,'Inter regional allocations'!$B:$B,"load")</f>
        <v>4.8812806281965101E-9</v>
      </c>
      <c r="Z46" s="15">
        <f>SUMIFS('Inter regional allocations'!$D:$D,'Inter regional allocations'!$A:$A,Z$2,'Inter regional allocations'!$C:$C,$E46,'Inter regional allocations'!$B:$B,"load")</f>
        <v>0</v>
      </c>
      <c r="AA46" s="15">
        <f>SUMIFS('Inter regional allocations'!$D:$D,'Inter regional allocations'!$A:$A,AA$2,'Inter regional allocations'!$C:$C,$E46,'Inter regional allocations'!$B:$B,"load")</f>
        <v>0</v>
      </c>
      <c r="AB46" s="15">
        <f>SUMIFS('Inter regional allocations'!$D:$D,'Inter regional allocations'!$A:$A,AB$2,'Inter regional allocations'!$C:$C,$E46,'Inter regional allocations'!$B:$B,"load")</f>
        <v>0</v>
      </c>
      <c r="AC46" s="15">
        <f>SUMIFS('Inter regional allocations'!$D:$D,'Inter regional allocations'!$A:$A,AC$2,'Inter regional allocations'!$C:$C,$E46,'Inter regional allocations'!$B:$B,"load")</f>
        <v>9.5801783565453699E-8</v>
      </c>
      <c r="AD46" s="15">
        <f>SUMIFS('Inter regional allocations'!$D:$D,'Inter regional allocations'!$A:$A,AD$2,'Inter regional allocations'!$C:$C,$E46,'Inter regional allocations'!$B:$B,"load")</f>
        <v>3.7231365646043399E-7</v>
      </c>
      <c r="AE46" s="12">
        <f>SUMIFS('Inter regional allocations'!$D:$D,'Inter regional allocations'!$A:$A,AE$2,'Inter regional allocations'!$C:$C,$E46,'Inter regional allocations'!$B:$B,"gen")</f>
        <v>5.5991818946212399E-3</v>
      </c>
      <c r="AF46" s="15">
        <f>SUMIFS('Inter regional allocations'!$D:$D,'Inter regional allocations'!$A:$A,AF$2,'Inter regional allocations'!$C:$C,$E46,'Inter regional allocations'!$B:$B,"gen")</f>
        <v>0.37745244657555799</v>
      </c>
      <c r="AG46" s="15">
        <f>SUMIFS('Inter regional allocations'!$D:$D,'Inter regional allocations'!$A:$A,AG$2,'Inter regional allocations'!$C:$C,$E46,'Inter regional allocations'!$B:$B,"gen")</f>
        <v>2.5889055291422401E-2</v>
      </c>
      <c r="AH46" s="15">
        <f>SUMIFS('Inter regional allocations'!$D:$D,'Inter regional allocations'!$A:$A,AH$2,'Inter regional allocations'!$C:$C,$E46,'Inter regional allocations'!$B:$B,"gen")</f>
        <v>0.37791346667947001</v>
      </c>
      <c r="AI46" s="15">
        <f>SUMIFS('Inter regional allocations'!$D:$D,'Inter regional allocations'!$A:$A,AI$2,'Inter regional allocations'!$C:$C,$E46,'Inter regional allocations'!$B:$B,"gen")</f>
        <v>5.1640610857002701E-2</v>
      </c>
      <c r="AJ46" s="15">
        <f>SUMIFS('Inter regional allocations'!$D:$D,'Inter regional allocations'!$A:$A,AJ$2,'Inter regional allocations'!$C:$C,$E46,'Inter regional allocations'!$B:$B,"gen")</f>
        <v>2.7840388941072301E-2</v>
      </c>
      <c r="AK46" s="15">
        <f>SUMIFS('Inter regional allocations'!$D:$D,'Inter regional allocations'!$A:$A,AK$2,'Inter regional allocations'!$C:$C,$E46,'Inter regional allocations'!$B:$B,"gen")</f>
        <v>5.2766298040808103E-2</v>
      </c>
      <c r="AL46" s="15">
        <f>SUMIFS('Inter regional allocations'!$D:$D,'Inter regional allocations'!$A:$A,AL$2,'Inter regional allocations'!$C:$C,$E46,'Inter regional allocations'!$B:$B,"gen")</f>
        <v>2.3050093266087E-2</v>
      </c>
      <c r="AM46" s="15">
        <f>SUMIFS('Inter regional allocations'!$D:$D,'Inter regional allocations'!$A:$A,AM$2,'Inter regional allocations'!$C:$C,$E46,'Inter regional allocations'!$B:$B,"gen")</f>
        <v>0.31150114377079502</v>
      </c>
      <c r="AN46" s="15">
        <f>SUMIFS('Inter regional allocations'!$D:$D,'Inter regional allocations'!$A:$A,AN$2,'Inter regional allocations'!$C:$C,$E46,'Inter regional allocations'!$B:$B,"gen")</f>
        <v>5.2216221933290799E-2</v>
      </c>
      <c r="AO46" s="15">
        <f>SUMIFS('Inter regional allocations'!$D:$D,'Inter regional allocations'!$A:$A,AO$2,'Inter regional allocations'!$C:$C,$E46,'Inter regional allocations'!$B:$B,"gen")</f>
        <v>5.2244482639036999E-2</v>
      </c>
      <c r="AP46" s="15">
        <f>SUMIFS('Inter regional allocations'!$D:$D,'Inter regional allocations'!$A:$A,AP$2,'Inter regional allocations'!$C:$C,$E46,'Inter regional allocations'!$B:$B,"gen")</f>
        <v>0.29164703621407001</v>
      </c>
      <c r="AQ46" s="15">
        <f>SUMIFS('Inter regional allocations'!$D:$D,'Inter regional allocations'!$A:$A,AQ$2,'Inter regional allocations'!$C:$C,$E46,'Inter regional allocations'!$B:$B,"gen")</f>
        <v>8.0896499764558597E-3</v>
      </c>
      <c r="AR46" s="15">
        <f>SUMIFS('Inter regional allocations'!$D:$D,'Inter regional allocations'!$A:$A,AR$2,'Inter regional allocations'!$C:$C,$E46,'Inter regional allocations'!$B:$B,"gen")</f>
        <v>0.29630432372172999</v>
      </c>
      <c r="AS46" s="15">
        <f>SUMIFS('Inter regional allocations'!$D:$D,'Inter regional allocations'!$A:$A,AS$2,'Inter regional allocations'!$C:$C,$E46,'Inter regional allocations'!$B:$B,"gen")</f>
        <v>5.2259448512113303E-2</v>
      </c>
      <c r="AT46" s="15">
        <f>SUMIFS('Inter regional allocations'!$D:$D,'Inter regional allocations'!$A:$A,AT$2,'Inter regional allocations'!$C:$C,$E46,'Inter regional allocations'!$B:$B,"gen")</f>
        <v>5.2491781386399199E-2</v>
      </c>
      <c r="AU46" s="15">
        <f>SUMIFS('Inter regional allocations'!$D:$D,'Inter regional allocations'!$A:$A,AU$2,'Inter regional allocations'!$C:$C,$E46,'Inter regional allocations'!$B:$B,"gen")</f>
        <v>0.37898952665951102</v>
      </c>
      <c r="AV46" s="15">
        <f>SUMIFS('Inter regional allocations'!$D:$D,'Inter regional allocations'!$A:$A,AV$2,'Inter regional allocations'!$C:$C,$E46,'Inter regional allocations'!$B:$B,"gen")</f>
        <v>0.33538598852040302</v>
      </c>
      <c r="AW46" s="15">
        <f>SUMIFS('Inter regional allocations'!$D:$D,'Inter regional allocations'!$A:$A,AW$2,'Inter regional allocations'!$C:$C,$E46,'Inter regional allocations'!$B:$B,"gen")</f>
        <v>0.38066313837745003</v>
      </c>
      <c r="AX46" s="15">
        <f>SUMIFS('Inter regional allocations'!$D:$D,'Inter regional allocations'!$A:$A,AX$2,'Inter regional allocations'!$C:$C,$E46,'Inter regional allocations'!$B:$B,"gen")</f>
        <v>4.3161266604298497E-2</v>
      </c>
      <c r="AY46" s="15">
        <f>SUMIFS('Inter regional allocations'!$D:$D,'Inter regional allocations'!$A:$A,AY$2,'Inter regional allocations'!$C:$C,$E46,'Inter regional allocations'!$B:$B,"gen")</f>
        <v>2.95075625126201E-2</v>
      </c>
      <c r="AZ46" s="12">
        <f t="shared" ca="1" si="4"/>
        <v>3.5248610645212612E-8</v>
      </c>
      <c r="BA46" s="15">
        <f t="shared" ca="1" si="5"/>
        <v>0</v>
      </c>
      <c r="BB46" s="15">
        <f t="shared" ca="1" si="6"/>
        <v>5.8727778876543106E-9</v>
      </c>
      <c r="BC46" s="15">
        <f t="shared" ca="1" si="7"/>
        <v>1.5227580676150989E-5</v>
      </c>
      <c r="BD46" s="15">
        <f t="shared" ca="1" si="8"/>
        <v>3.4776119723915682E-10</v>
      </c>
      <c r="BE46" s="15">
        <f t="shared" ca="1" si="9"/>
        <v>2.1393564348399352E-10</v>
      </c>
      <c r="BF46" s="15">
        <f t="shared" ca="1" si="10"/>
        <v>2.6665754168289131E-7</v>
      </c>
      <c r="BG46" s="15">
        <f t="shared" ca="1" si="11"/>
        <v>3.2672488745728978E-6</v>
      </c>
      <c r="BH46" s="15">
        <f t="shared" ca="1" si="12"/>
        <v>3.1757507022017021E-6</v>
      </c>
      <c r="BI46" s="15">
        <f t="shared" ca="1" si="13"/>
        <v>0</v>
      </c>
      <c r="BJ46" s="15">
        <f t="shared" ca="1" si="14"/>
        <v>0</v>
      </c>
      <c r="BK46" s="15">
        <f t="shared" ca="1" si="15"/>
        <v>3.0727206173954251E-26</v>
      </c>
      <c r="BL46" s="15">
        <f t="shared" ca="1" si="16"/>
        <v>2.2416179622436814E-7</v>
      </c>
      <c r="BM46" s="15">
        <f t="shared" ca="1" si="17"/>
        <v>0</v>
      </c>
      <c r="BN46" s="15">
        <f t="shared" ca="1" si="18"/>
        <v>1.4703765504554466E-12</v>
      </c>
      <c r="BO46" s="15">
        <f t="shared" ca="1" si="19"/>
        <v>3.7325286428634125E-12</v>
      </c>
      <c r="BP46" s="15">
        <f t="shared" ca="1" si="20"/>
        <v>0</v>
      </c>
      <c r="BQ46" s="15">
        <f t="shared" ca="1" si="21"/>
        <v>0</v>
      </c>
      <c r="BR46" s="15">
        <f t="shared" ca="1" si="21"/>
        <v>0</v>
      </c>
      <c r="BS46" s="15">
        <f t="shared" ca="1" si="22"/>
        <v>7.3255960562868446E-11</v>
      </c>
      <c r="BT46" s="15">
        <f t="shared" ca="1" si="23"/>
        <v>2.8469401632850213E-10</v>
      </c>
      <c r="BU46" s="12">
        <f t="shared" ca="1" si="24"/>
        <v>6.8213002558745585E-4</v>
      </c>
      <c r="BV46" s="15">
        <f t="shared" ca="1" si="25"/>
        <v>4.5983797612999325E-2</v>
      </c>
      <c r="BW46" s="15">
        <f t="shared" ca="1" si="26"/>
        <v>3.1539789706309627E-3</v>
      </c>
      <c r="BX46" s="15">
        <f t="shared" ca="1" si="27"/>
        <v>4.603996218510939E-2</v>
      </c>
      <c r="BY46" s="15">
        <f t="shared" ca="1" si="28"/>
        <v>6.2912067991714995E-3</v>
      </c>
      <c r="BZ46" s="15">
        <f t="shared" ca="1" si="29"/>
        <v>3.3917035699414467E-3</v>
      </c>
      <c r="CA46" s="15">
        <f t="shared" ca="1" si="30"/>
        <v>6.4283455887204312E-3</v>
      </c>
      <c r="CB46" s="15">
        <f t="shared" ca="1" si="31"/>
        <v>2.808117508111919E-3</v>
      </c>
      <c r="CC46" s="15">
        <f t="shared" ca="1" si="32"/>
        <v>3.7949165997806511E-2</v>
      </c>
      <c r="CD46" s="15">
        <f t="shared" ca="1" si="33"/>
        <v>6.3613316148296599E-3</v>
      </c>
      <c r="CE46" s="15">
        <f t="shared" ca="1" si="34"/>
        <v>6.3647745242218865E-3</v>
      </c>
      <c r="CF46" s="15">
        <f t="shared" ca="1" si="35"/>
        <v>3.5530404980470234E-2</v>
      </c>
      <c r="CG46" s="15">
        <f t="shared" ca="1" si="36"/>
        <v>9.8553561025305453E-4</v>
      </c>
      <c r="CH46" s="15">
        <f t="shared" ca="1" si="37"/>
        <v>3.6097787092099799E-2</v>
      </c>
      <c r="CI46" s="15">
        <f t="shared" ca="1" si="38"/>
        <v>6.3665977676129045E-3</v>
      </c>
      <c r="CJ46" s="15">
        <f t="shared" ca="1" si="39"/>
        <v>6.3949021221532867E-3</v>
      </c>
      <c r="CK46" s="15">
        <f t="shared" ca="1" si="40"/>
        <v>4.6171055054663089E-2</v>
      </c>
      <c r="CL46" s="15">
        <f t="shared" ca="1" si="41"/>
        <v>4.085897855021773E-2</v>
      </c>
      <c r="CM46" s="15">
        <f t="shared" ca="1" si="41"/>
        <v>4.63749456989513E-2</v>
      </c>
      <c r="CN46" s="15">
        <f t="shared" ca="1" si="42"/>
        <v>5.2581960092169385E-3</v>
      </c>
      <c r="CO46" s="15">
        <f t="shared" ca="1" si="43"/>
        <v>3.5948098759021603E-3</v>
      </c>
    </row>
    <row r="47" spans="1:93" x14ac:dyDescent="0.35">
      <c r="A47" s="4" t="str">
        <f t="shared" si="45"/>
        <v>MERIBEN</v>
      </c>
      <c r="B47" s="3" t="str">
        <f t="shared" si="1"/>
        <v>MERIBEN</v>
      </c>
      <c r="C47" s="4" t="s">
        <v>91</v>
      </c>
      <c r="D47" s="4" t="s">
        <v>93</v>
      </c>
      <c r="E47" s="6" t="s">
        <v>17</v>
      </c>
      <c r="F47" s="9">
        <v>709820.8</v>
      </c>
      <c r="G47" s="10">
        <v>2368316400.4000001</v>
      </c>
      <c r="H47" s="12">
        <f t="shared" ca="1" si="2"/>
        <v>1.8069587480758734E-3</v>
      </c>
      <c r="I47" s="14">
        <f t="shared" ca="1" si="3"/>
        <v>0.30205580715112179</v>
      </c>
      <c r="J47" s="12">
        <f>SUMIFS('Inter regional allocations'!$D:$D,'Inter regional allocations'!$A:$A,J$2,'Inter regional allocations'!$C:$C,$E47,'Inter regional allocations'!$B:$B,"load")</f>
        <v>4.6096996641216103E-5</v>
      </c>
      <c r="K47" s="15">
        <f>SUMIFS('Inter regional allocations'!$D:$D,'Inter regional allocations'!$A:$A,K$2,'Inter regional allocations'!$C:$C,$E47,'Inter regional allocations'!$B:$B,"load")</f>
        <v>0</v>
      </c>
      <c r="L47" s="15">
        <f>SUMIFS('Inter regional allocations'!$D:$D,'Inter regional allocations'!$A:$A,L$2,'Inter regional allocations'!$C:$C,$E47,'Inter regional allocations'!$B:$B,"load")</f>
        <v>7.6802295922145005E-6</v>
      </c>
      <c r="M47" s="15">
        <f>SUMIFS('Inter regional allocations'!$D:$D,'Inter regional allocations'!$A:$A,M$2,'Inter regional allocations'!$C:$C,$E47,'Inter regional allocations'!$B:$B,"load")</f>
        <v>1.99141390946629E-2</v>
      </c>
      <c r="N47" s="15">
        <f>SUMIFS('Inter regional allocations'!$D:$D,'Inter regional allocations'!$A:$A,N$2,'Inter regional allocations'!$C:$C,$E47,'Inter regional allocations'!$B:$B,"load")</f>
        <v>4.5479088246719201E-7</v>
      </c>
      <c r="O47" s="15">
        <f>SUMIFS('Inter regional allocations'!$D:$D,'Inter regional allocations'!$A:$A,O$2,'Inter regional allocations'!$C:$C,$E47,'Inter regional allocations'!$B:$B,"load")</f>
        <v>2.7977813759469299E-7</v>
      </c>
      <c r="P47" s="15">
        <f>SUMIFS('Inter regional allocations'!$D:$D,'Inter regional allocations'!$A:$A,P$2,'Inter regional allocations'!$C:$C,$E47,'Inter regional allocations'!$B:$B,"load")</f>
        <v>3.4872613638690101E-4</v>
      </c>
      <c r="Q47" s="15">
        <f>SUMIFS('Inter regional allocations'!$D:$D,'Inter regional allocations'!$A:$A,Q$2,'Inter regional allocations'!$C:$C,$E47,'Inter regional allocations'!$B:$B,"load")</f>
        <v>4.2728027471249999E-3</v>
      </c>
      <c r="R47" s="15">
        <f>SUMIFS('Inter regional allocations'!$D:$D,'Inter regional allocations'!$A:$A,R$2,'Inter regional allocations'!$C:$C,$E47,'Inter regional allocations'!$B:$B,"load")</f>
        <v>4.1531443870572596E-3</v>
      </c>
      <c r="S47" s="15">
        <f>SUMIFS('Inter regional allocations'!$D:$D,'Inter regional allocations'!$A:$A,S$2,'Inter regional allocations'!$C:$C,$E47,'Inter regional allocations'!$B:$B,"load")</f>
        <v>0</v>
      </c>
      <c r="T47" s="15">
        <f>SUMIFS('Inter regional allocations'!$D:$D,'Inter regional allocations'!$A:$A,T$2,'Inter regional allocations'!$C:$C,$E47,'Inter regional allocations'!$B:$B,"load")</f>
        <v>0</v>
      </c>
      <c r="U47" s="15">
        <f>SUMIFS('Inter regional allocations'!$D:$D,'Inter regional allocations'!$A:$A,U$2,'Inter regional allocations'!$C:$C,$E47,'Inter regional allocations'!$B:$B,"load")</f>
        <v>4.0184049636779101E-23</v>
      </c>
      <c r="V47" s="15">
        <f>SUMIFS('Inter regional allocations'!$D:$D,'Inter regional allocations'!$A:$A,V$2,'Inter regional allocations'!$C:$C,$E47,'Inter regional allocations'!$B:$B,"load")</f>
        <v>2.9315157047323502E-4</v>
      </c>
      <c r="W47" s="15">
        <f>SUMIFS('Inter regional allocations'!$D:$D,'Inter regional allocations'!$A:$A,W$2,'Inter regional allocations'!$C:$C,$E47,'Inter regional allocations'!$B:$B,"load")</f>
        <v>0</v>
      </c>
      <c r="X47" s="15">
        <f>SUMIFS('Inter regional allocations'!$D:$D,'Inter regional allocations'!$A:$A,X$2,'Inter regional allocations'!$C:$C,$E47,'Inter regional allocations'!$B:$B,"load")</f>
        <v>1.9229110500238499E-9</v>
      </c>
      <c r="Y47" s="15">
        <f>SUMIFS('Inter regional allocations'!$D:$D,'Inter regional allocations'!$A:$A,Y$2,'Inter regional allocations'!$C:$C,$E47,'Inter regional allocations'!$B:$B,"load")</f>
        <v>4.8812806281965101E-9</v>
      </c>
      <c r="Z47" s="15">
        <f>SUMIFS('Inter regional allocations'!$D:$D,'Inter regional allocations'!$A:$A,Z$2,'Inter regional allocations'!$C:$C,$E47,'Inter regional allocations'!$B:$B,"load")</f>
        <v>0</v>
      </c>
      <c r="AA47" s="15">
        <f>SUMIFS('Inter regional allocations'!$D:$D,'Inter regional allocations'!$A:$A,AA$2,'Inter regional allocations'!$C:$C,$E47,'Inter regional allocations'!$B:$B,"load")</f>
        <v>0</v>
      </c>
      <c r="AB47" s="15">
        <f>SUMIFS('Inter regional allocations'!$D:$D,'Inter regional allocations'!$A:$A,AB$2,'Inter regional allocations'!$C:$C,$E47,'Inter regional allocations'!$B:$B,"load")</f>
        <v>0</v>
      </c>
      <c r="AC47" s="15">
        <f>SUMIFS('Inter regional allocations'!$D:$D,'Inter regional allocations'!$A:$A,AC$2,'Inter regional allocations'!$C:$C,$E47,'Inter regional allocations'!$B:$B,"load")</f>
        <v>9.5801783565453699E-8</v>
      </c>
      <c r="AD47" s="15">
        <f>SUMIFS('Inter regional allocations'!$D:$D,'Inter regional allocations'!$A:$A,AD$2,'Inter regional allocations'!$C:$C,$E47,'Inter regional allocations'!$B:$B,"load")</f>
        <v>3.7231365646043399E-7</v>
      </c>
      <c r="AE47" s="12">
        <f>SUMIFS('Inter regional allocations'!$D:$D,'Inter regional allocations'!$A:$A,AE$2,'Inter regional allocations'!$C:$C,$E47,'Inter regional allocations'!$B:$B,"gen")</f>
        <v>5.5991818946212399E-3</v>
      </c>
      <c r="AF47" s="15">
        <f>SUMIFS('Inter regional allocations'!$D:$D,'Inter regional allocations'!$A:$A,AF$2,'Inter regional allocations'!$C:$C,$E47,'Inter regional allocations'!$B:$B,"gen")</f>
        <v>0.37745244657555799</v>
      </c>
      <c r="AG47" s="15">
        <f>SUMIFS('Inter regional allocations'!$D:$D,'Inter regional allocations'!$A:$A,AG$2,'Inter regional allocations'!$C:$C,$E47,'Inter regional allocations'!$B:$B,"gen")</f>
        <v>2.5889055291422401E-2</v>
      </c>
      <c r="AH47" s="15">
        <f>SUMIFS('Inter regional allocations'!$D:$D,'Inter regional allocations'!$A:$A,AH$2,'Inter regional allocations'!$C:$C,$E47,'Inter regional allocations'!$B:$B,"gen")</f>
        <v>0.37791346667947001</v>
      </c>
      <c r="AI47" s="15">
        <f>SUMIFS('Inter regional allocations'!$D:$D,'Inter regional allocations'!$A:$A,AI$2,'Inter regional allocations'!$C:$C,$E47,'Inter regional allocations'!$B:$B,"gen")</f>
        <v>5.1640610857002701E-2</v>
      </c>
      <c r="AJ47" s="15">
        <f>SUMIFS('Inter regional allocations'!$D:$D,'Inter regional allocations'!$A:$A,AJ$2,'Inter regional allocations'!$C:$C,$E47,'Inter regional allocations'!$B:$B,"gen")</f>
        <v>2.7840388941072301E-2</v>
      </c>
      <c r="AK47" s="15">
        <f>SUMIFS('Inter regional allocations'!$D:$D,'Inter regional allocations'!$A:$A,AK$2,'Inter regional allocations'!$C:$C,$E47,'Inter regional allocations'!$B:$B,"gen")</f>
        <v>5.2766298040808103E-2</v>
      </c>
      <c r="AL47" s="15">
        <f>SUMIFS('Inter regional allocations'!$D:$D,'Inter regional allocations'!$A:$A,AL$2,'Inter regional allocations'!$C:$C,$E47,'Inter regional allocations'!$B:$B,"gen")</f>
        <v>2.3050093266087E-2</v>
      </c>
      <c r="AM47" s="15">
        <f>SUMIFS('Inter regional allocations'!$D:$D,'Inter regional allocations'!$A:$A,AM$2,'Inter regional allocations'!$C:$C,$E47,'Inter regional allocations'!$B:$B,"gen")</f>
        <v>0.31150114377079502</v>
      </c>
      <c r="AN47" s="15">
        <f>SUMIFS('Inter regional allocations'!$D:$D,'Inter regional allocations'!$A:$A,AN$2,'Inter regional allocations'!$C:$C,$E47,'Inter regional allocations'!$B:$B,"gen")</f>
        <v>5.2216221933290799E-2</v>
      </c>
      <c r="AO47" s="15">
        <f>SUMIFS('Inter regional allocations'!$D:$D,'Inter regional allocations'!$A:$A,AO$2,'Inter regional allocations'!$C:$C,$E47,'Inter regional allocations'!$B:$B,"gen")</f>
        <v>5.2244482639036999E-2</v>
      </c>
      <c r="AP47" s="15">
        <f>SUMIFS('Inter regional allocations'!$D:$D,'Inter regional allocations'!$A:$A,AP$2,'Inter regional allocations'!$C:$C,$E47,'Inter regional allocations'!$B:$B,"gen")</f>
        <v>0.29164703621407001</v>
      </c>
      <c r="AQ47" s="15">
        <f>SUMIFS('Inter regional allocations'!$D:$D,'Inter regional allocations'!$A:$A,AQ$2,'Inter regional allocations'!$C:$C,$E47,'Inter regional allocations'!$B:$B,"gen")</f>
        <v>8.0896499764558597E-3</v>
      </c>
      <c r="AR47" s="15">
        <f>SUMIFS('Inter regional allocations'!$D:$D,'Inter regional allocations'!$A:$A,AR$2,'Inter regional allocations'!$C:$C,$E47,'Inter regional allocations'!$B:$B,"gen")</f>
        <v>0.29630432372172999</v>
      </c>
      <c r="AS47" s="15">
        <f>SUMIFS('Inter regional allocations'!$D:$D,'Inter regional allocations'!$A:$A,AS$2,'Inter regional allocations'!$C:$C,$E47,'Inter regional allocations'!$B:$B,"gen")</f>
        <v>5.2259448512113303E-2</v>
      </c>
      <c r="AT47" s="15">
        <f>SUMIFS('Inter regional allocations'!$D:$D,'Inter regional allocations'!$A:$A,AT$2,'Inter regional allocations'!$C:$C,$E47,'Inter regional allocations'!$B:$B,"gen")</f>
        <v>5.2491781386399199E-2</v>
      </c>
      <c r="AU47" s="15">
        <f>SUMIFS('Inter regional allocations'!$D:$D,'Inter regional allocations'!$A:$A,AU$2,'Inter regional allocations'!$C:$C,$E47,'Inter regional allocations'!$B:$B,"gen")</f>
        <v>0.37898952665951102</v>
      </c>
      <c r="AV47" s="15">
        <f>SUMIFS('Inter regional allocations'!$D:$D,'Inter regional allocations'!$A:$A,AV$2,'Inter regional allocations'!$C:$C,$E47,'Inter regional allocations'!$B:$B,"gen")</f>
        <v>0.33538598852040302</v>
      </c>
      <c r="AW47" s="15">
        <f>SUMIFS('Inter regional allocations'!$D:$D,'Inter regional allocations'!$A:$A,AW$2,'Inter regional allocations'!$C:$C,$E47,'Inter regional allocations'!$B:$B,"gen")</f>
        <v>0.38066313837745003</v>
      </c>
      <c r="AX47" s="15">
        <f>SUMIFS('Inter regional allocations'!$D:$D,'Inter regional allocations'!$A:$A,AX$2,'Inter regional allocations'!$C:$C,$E47,'Inter regional allocations'!$B:$B,"gen")</f>
        <v>4.3161266604298497E-2</v>
      </c>
      <c r="AY47" s="15">
        <f>SUMIFS('Inter regional allocations'!$D:$D,'Inter regional allocations'!$A:$A,AY$2,'Inter regional allocations'!$C:$C,$E47,'Inter regional allocations'!$B:$B,"gen")</f>
        <v>2.95075625126201E-2</v>
      </c>
      <c r="AZ47" s="12">
        <f t="shared" ca="1" si="4"/>
        <v>8.3295371340869591E-8</v>
      </c>
      <c r="BA47" s="15">
        <f t="shared" ca="1" si="5"/>
        <v>0</v>
      </c>
      <c r="BB47" s="15">
        <f t="shared" ca="1" si="6"/>
        <v>1.3877858048883189E-8</v>
      </c>
      <c r="BC47" s="15">
        <f t="shared" ca="1" si="7"/>
        <v>3.5984027847500882E-5</v>
      </c>
      <c r="BD47" s="15">
        <f t="shared" ca="1" si="8"/>
        <v>8.2178836361923897E-10</v>
      </c>
      <c r="BE47" s="15">
        <f t="shared" ca="1" si="9"/>
        <v>5.0554755324710589E-10</v>
      </c>
      <c r="BF47" s="15">
        <f t="shared" ca="1" si="10"/>
        <v>6.301337428270109E-7</v>
      </c>
      <c r="BG47" s="15">
        <f t="shared" ca="1" si="11"/>
        <v>7.7207783027201416E-6</v>
      </c>
      <c r="BH47" s="15">
        <f t="shared" ca="1" si="12"/>
        <v>7.5045605822153264E-6</v>
      </c>
      <c r="BI47" s="15">
        <f t="shared" ca="1" si="13"/>
        <v>0</v>
      </c>
      <c r="BJ47" s="15">
        <f t="shared" ca="1" si="14"/>
        <v>0</v>
      </c>
      <c r="BK47" s="15">
        <f t="shared" ca="1" si="15"/>
        <v>7.2610920024293121E-26</v>
      </c>
      <c r="BL47" s="15">
        <f t="shared" ca="1" si="16"/>
        <v>5.2971279477879292E-7</v>
      </c>
      <c r="BM47" s="15">
        <f t="shared" ca="1" si="17"/>
        <v>0</v>
      </c>
      <c r="BN47" s="15">
        <f t="shared" ca="1" si="18"/>
        <v>3.4746209436123592E-12</v>
      </c>
      <c r="BO47" s="15">
        <f t="shared" ca="1" si="19"/>
        <v>8.8202727329329786E-12</v>
      </c>
      <c r="BP47" s="15">
        <f t="shared" ca="1" si="20"/>
        <v>0</v>
      </c>
      <c r="BQ47" s="15">
        <f t="shared" ca="1" si="21"/>
        <v>0</v>
      </c>
      <c r="BR47" s="15">
        <f t="shared" ca="1" si="21"/>
        <v>0</v>
      </c>
      <c r="BS47" s="15">
        <f t="shared" ca="1" si="22"/>
        <v>1.73109870894868E-10</v>
      </c>
      <c r="BT47" s="15">
        <f t="shared" ca="1" si="23"/>
        <v>6.7275541856929655E-10</v>
      </c>
      <c r="BU47" s="12">
        <f t="shared" ca="1" si="24"/>
        <v>1.691265406565766E-3</v>
      </c>
      <c r="BV47" s="15">
        <f t="shared" ca="1" si="25"/>
        <v>0.11401170341154584</v>
      </c>
      <c r="BW47" s="15">
        <f t="shared" ca="1" si="26"/>
        <v>7.8199394924306134E-3</v>
      </c>
      <c r="BX47" s="15">
        <f t="shared" ca="1" si="27"/>
        <v>0.11415095721114589</v>
      </c>
      <c r="BY47" s="15">
        <f t="shared" ca="1" si="28"/>
        <v>1.5598346394188934E-2</v>
      </c>
      <c r="BZ47" s="15">
        <f t="shared" ca="1" si="29"/>
        <v>8.4093511529967583E-3</v>
      </c>
      <c r="CA47" s="15">
        <f t="shared" ca="1" si="30"/>
        <v>1.5938366745092948E-2</v>
      </c>
      <c r="CB47" s="15">
        <f t="shared" ca="1" si="31"/>
        <v>6.9624145263965462E-3</v>
      </c>
      <c r="CC47" s="15">
        <f t="shared" ca="1" si="32"/>
        <v>9.409072941018512E-2</v>
      </c>
      <c r="CD47" s="15">
        <f t="shared" ca="1" si="33"/>
        <v>1.577221306244226E-2</v>
      </c>
      <c r="CE47" s="15">
        <f t="shared" ca="1" si="34"/>
        <v>1.5780749372727089E-2</v>
      </c>
      <c r="CF47" s="15">
        <f t="shared" ca="1" si="35"/>
        <v>8.8093680926873363E-2</v>
      </c>
      <c r="CG47" s="15">
        <f t="shared" ca="1" si="36"/>
        <v>2.4435257532084281E-3</v>
      </c>
      <c r="CH47" s="15">
        <f t="shared" ca="1" si="37"/>
        <v>8.9500441664134442E-2</v>
      </c>
      <c r="CI47" s="15">
        <f t="shared" ca="1" si="38"/>
        <v>1.5785269901598873E-2</v>
      </c>
      <c r="CJ47" s="15">
        <f t="shared" ca="1" si="39"/>
        <v>1.5855447395469041E-2</v>
      </c>
      <c r="CK47" s="15">
        <f t="shared" ca="1" si="40"/>
        <v>0.11447598737696019</v>
      </c>
      <c r="CL47" s="15">
        <f t="shared" ca="1" si="41"/>
        <v>0.1013052854697072</v>
      </c>
      <c r="CM47" s="15">
        <f t="shared" ca="1" si="41"/>
        <v>0.11498151151527983</v>
      </c>
      <c r="CN47" s="15">
        <f t="shared" ca="1" si="42"/>
        <v>1.303711122182614E-2</v>
      </c>
      <c r="CO47" s="15">
        <f t="shared" ca="1" si="43"/>
        <v>8.9129306118116477E-3</v>
      </c>
    </row>
    <row r="48" spans="1:93" x14ac:dyDescent="0.35">
      <c r="A48" s="4" t="str">
        <f t="shared" si="45"/>
        <v>MERIMAN</v>
      </c>
      <c r="B48" s="3" t="str">
        <f t="shared" si="1"/>
        <v>MERIMAN</v>
      </c>
      <c r="C48" s="4" t="s">
        <v>91</v>
      </c>
      <c r="D48" s="4" t="s">
        <v>94</v>
      </c>
      <c r="E48" s="6" t="s">
        <v>21</v>
      </c>
      <c r="F48" s="9">
        <v>0</v>
      </c>
      <c r="G48" s="10">
        <v>5083898298.1999998</v>
      </c>
      <c r="H48" s="12">
        <f t="shared" ca="1" si="2"/>
        <v>0</v>
      </c>
      <c r="I48" s="14">
        <f t="shared" ca="1" si="3"/>
        <v>0.69821804451270197</v>
      </c>
      <c r="J48" s="12">
        <f>SUMIFS('Inter regional allocations'!$D:$D,'Inter regional allocations'!$A:$A,J$2,'Inter regional allocations'!$C:$C,$E48,'Inter regional allocations'!$B:$B,"load")</f>
        <v>2.1271450453498299E-4</v>
      </c>
      <c r="K48" s="15">
        <f>SUMIFS('Inter regional allocations'!$D:$D,'Inter regional allocations'!$A:$A,K$2,'Inter regional allocations'!$C:$C,$E48,'Inter regional allocations'!$B:$B,"load")</f>
        <v>0</v>
      </c>
      <c r="L48" s="15">
        <f>SUMIFS('Inter regional allocations'!$D:$D,'Inter regional allocations'!$A:$A,L$2,'Inter regional allocations'!$C:$C,$E48,'Inter regional allocations'!$B:$B,"load")</f>
        <v>4.1974933853044998E-5</v>
      </c>
      <c r="M48" s="15">
        <f>SUMIFS('Inter regional allocations'!$D:$D,'Inter regional allocations'!$A:$A,M$2,'Inter regional allocations'!$C:$C,$E48,'Inter regional allocations'!$B:$B,"load")</f>
        <v>1.9136927526037201E-2</v>
      </c>
      <c r="N48" s="15">
        <f>SUMIFS('Inter regional allocations'!$D:$D,'Inter regional allocations'!$A:$A,N$2,'Inter regional allocations'!$C:$C,$E48,'Inter regional allocations'!$B:$B,"load")</f>
        <v>3.68903098303313E-6</v>
      </c>
      <c r="O48" s="15">
        <f>SUMIFS('Inter regional allocations'!$D:$D,'Inter regional allocations'!$A:$A,O$2,'Inter regional allocations'!$C:$C,$E48,'Inter regional allocations'!$B:$B,"load")</f>
        <v>1.94097976782178E-6</v>
      </c>
      <c r="P48" s="15">
        <f>SUMIFS('Inter regional allocations'!$D:$D,'Inter regional allocations'!$A:$A,P$2,'Inter regional allocations'!$C:$C,$E48,'Inter regional allocations'!$B:$B,"load")</f>
        <v>1.48791630916018E-3</v>
      </c>
      <c r="Q48" s="15">
        <f>SUMIFS('Inter regional allocations'!$D:$D,'Inter regional allocations'!$A:$A,Q$2,'Inter regional allocations'!$C:$C,$E48,'Inter regional allocations'!$B:$B,"load")</f>
        <v>0.36560823094459199</v>
      </c>
      <c r="R48" s="15">
        <f>SUMIFS('Inter regional allocations'!$D:$D,'Inter regional allocations'!$A:$A,R$2,'Inter regional allocations'!$C:$C,$E48,'Inter regional allocations'!$B:$B,"load")</f>
        <v>1.34845280394676E-2</v>
      </c>
      <c r="S48" s="15">
        <f>SUMIFS('Inter regional allocations'!$D:$D,'Inter regional allocations'!$A:$A,S$2,'Inter regional allocations'!$C:$C,$E48,'Inter regional allocations'!$B:$B,"load")</f>
        <v>0</v>
      </c>
      <c r="T48" s="15">
        <f>SUMIFS('Inter regional allocations'!$D:$D,'Inter regional allocations'!$A:$A,T$2,'Inter regional allocations'!$C:$C,$E48,'Inter regional allocations'!$B:$B,"load")</f>
        <v>0</v>
      </c>
      <c r="U48" s="15">
        <f>SUMIFS('Inter regional allocations'!$D:$D,'Inter regional allocations'!$A:$A,U$2,'Inter regional allocations'!$C:$C,$E48,'Inter regional allocations'!$B:$B,"load")</f>
        <v>5.1668655999513898E-20</v>
      </c>
      <c r="V48" s="15">
        <f>SUMIFS('Inter regional allocations'!$D:$D,'Inter regional allocations'!$A:$A,V$2,'Inter regional allocations'!$C:$C,$E48,'Inter regional allocations'!$B:$B,"load")</f>
        <v>2.0811136043769999E-2</v>
      </c>
      <c r="W48" s="15">
        <f>SUMIFS('Inter regional allocations'!$D:$D,'Inter regional allocations'!$A:$A,W$2,'Inter regional allocations'!$C:$C,$E48,'Inter regional allocations'!$B:$B,"load")</f>
        <v>0</v>
      </c>
      <c r="X48" s="15">
        <f>SUMIFS('Inter regional allocations'!$D:$D,'Inter regional allocations'!$A:$A,X$2,'Inter regional allocations'!$C:$C,$E48,'Inter regional allocations'!$B:$B,"load")</f>
        <v>1.0230402721065601E-8</v>
      </c>
      <c r="Y48" s="15">
        <f>SUMIFS('Inter regional allocations'!$D:$D,'Inter regional allocations'!$A:$A,Y$2,'Inter regional allocations'!$C:$C,$E48,'Inter regional allocations'!$B:$B,"load")</f>
        <v>2.6139184304780701E-8</v>
      </c>
      <c r="Z48" s="15">
        <f>SUMIFS('Inter regional allocations'!$D:$D,'Inter regional allocations'!$A:$A,Z$2,'Inter regional allocations'!$C:$C,$E48,'Inter regional allocations'!$B:$B,"load")</f>
        <v>0</v>
      </c>
      <c r="AA48" s="15">
        <f>SUMIFS('Inter regional allocations'!$D:$D,'Inter regional allocations'!$A:$A,AA$2,'Inter regional allocations'!$C:$C,$E48,'Inter regional allocations'!$B:$B,"load")</f>
        <v>0</v>
      </c>
      <c r="AB48" s="15">
        <f>SUMIFS('Inter regional allocations'!$D:$D,'Inter regional allocations'!$A:$A,AB$2,'Inter regional allocations'!$C:$C,$E48,'Inter regional allocations'!$B:$B,"load")</f>
        <v>0</v>
      </c>
      <c r="AC48" s="15">
        <f>SUMIFS('Inter regional allocations'!$D:$D,'Inter regional allocations'!$A:$A,AC$2,'Inter regional allocations'!$C:$C,$E48,'Inter regional allocations'!$B:$B,"load")</f>
        <v>3.0456072843347998E-7</v>
      </c>
      <c r="AD48" s="15">
        <f>SUMIFS('Inter regional allocations'!$D:$D,'Inter regional allocations'!$A:$A,AD$2,'Inter regional allocations'!$C:$C,$E48,'Inter regional allocations'!$B:$B,"load")</f>
        <v>2.4333963980684899E-6</v>
      </c>
      <c r="AE48" s="12">
        <f>SUMIFS('Inter regional allocations'!$D:$D,'Inter regional allocations'!$A:$A,AE$2,'Inter regional allocations'!$C:$C,$E48,'Inter regional allocations'!$B:$B,"gen")</f>
        <v>2.1577979804479402E-3</v>
      </c>
      <c r="AF48" s="15">
        <f>SUMIFS('Inter regional allocations'!$D:$D,'Inter regional allocations'!$A:$A,AF$2,'Inter regional allocations'!$C:$C,$E48,'Inter regional allocations'!$B:$B,"gen")</f>
        <v>0.10911230918124699</v>
      </c>
      <c r="AG48" s="15">
        <f>SUMIFS('Inter regional allocations'!$D:$D,'Inter regional allocations'!$A:$A,AG$2,'Inter regional allocations'!$C:$C,$E48,'Inter regional allocations'!$B:$B,"gen")</f>
        <v>9.9458877227775397E-3</v>
      </c>
      <c r="AH48" s="15">
        <f>SUMIFS('Inter regional allocations'!$D:$D,'Inter regional allocations'!$A:$A,AH$2,'Inter regional allocations'!$C:$C,$E48,'Inter regional allocations'!$B:$B,"gen")</f>
        <v>0.10930166220995</v>
      </c>
      <c r="AI48" s="15">
        <f>SUMIFS('Inter regional allocations'!$D:$D,'Inter regional allocations'!$A:$A,AI$2,'Inter regional allocations'!$C:$C,$E48,'Inter regional allocations'!$B:$B,"gen")</f>
        <v>1.9537283932873399E-2</v>
      </c>
      <c r="AJ48" s="15">
        <f>SUMIFS('Inter regional allocations'!$D:$D,'Inter regional allocations'!$A:$A,AJ$2,'Inter regional allocations'!$C:$C,$E48,'Inter regional allocations'!$B:$B,"gen")</f>
        <v>1.04098701211972E-2</v>
      </c>
      <c r="AK48" s="15">
        <f>SUMIFS('Inter regional allocations'!$D:$D,'Inter regional allocations'!$A:$A,AK$2,'Inter regional allocations'!$C:$C,$E48,'Inter regional allocations'!$B:$B,"gen")</f>
        <v>1.9938635761210199E-2</v>
      </c>
      <c r="AL48" s="15">
        <f>SUMIFS('Inter regional allocations'!$D:$D,'Inter regional allocations'!$A:$A,AL$2,'Inter regional allocations'!$C:$C,$E48,'Inter regional allocations'!$B:$B,"gen")</f>
        <v>0.47419005877453801</v>
      </c>
      <c r="AM48" s="15">
        <f>SUMIFS('Inter regional allocations'!$D:$D,'Inter regional allocations'!$A:$A,AM$2,'Inter regional allocations'!$C:$C,$E48,'Inter regional allocations'!$B:$B,"gen")</f>
        <v>0.103656627574367</v>
      </c>
      <c r="AN48" s="15">
        <f>SUMIFS('Inter regional allocations'!$D:$D,'Inter regional allocations'!$A:$A,AN$2,'Inter regional allocations'!$C:$C,$E48,'Inter regional allocations'!$B:$B,"gen")</f>
        <v>1.9744440167319299E-2</v>
      </c>
      <c r="AO48" s="15">
        <f>SUMIFS('Inter regional allocations'!$D:$D,'Inter regional allocations'!$A:$A,AO$2,'Inter regional allocations'!$C:$C,$E48,'Inter regional allocations'!$B:$B,"gen")</f>
        <v>1.9758242140716802E-2</v>
      </c>
      <c r="AP48" s="15">
        <f>SUMIFS('Inter regional allocations'!$D:$D,'Inter regional allocations'!$A:$A,AP$2,'Inter regional allocations'!$C:$C,$E48,'Inter regional allocations'!$B:$B,"gen")</f>
        <v>8.1878308642252096E-2</v>
      </c>
      <c r="AQ48" s="15">
        <f>SUMIFS('Inter regional allocations'!$D:$D,'Inter regional allocations'!$A:$A,AQ$2,'Inter regional allocations'!$C:$C,$E48,'Inter regional allocations'!$B:$B,"gen")</f>
        <v>0.129048924688247</v>
      </c>
      <c r="AR48" s="15">
        <f>SUMIFS('Inter regional allocations'!$D:$D,'Inter regional allocations'!$A:$A,AR$2,'Inter regional allocations'!$C:$C,$E48,'Inter regional allocations'!$B:$B,"gen")</f>
        <v>8.4032705214277303E-2</v>
      </c>
      <c r="AS48" s="15">
        <f>SUMIFS('Inter regional allocations'!$D:$D,'Inter regional allocations'!$A:$A,AS$2,'Inter regional allocations'!$C:$C,$E48,'Inter regional allocations'!$B:$B,"gen")</f>
        <v>1.9761406346197101E-2</v>
      </c>
      <c r="AT48" s="15">
        <f>SUMIFS('Inter regional allocations'!$D:$D,'Inter regional allocations'!$A:$A,AT$2,'Inter regional allocations'!$C:$C,$E48,'Inter regional allocations'!$B:$B,"gen")</f>
        <v>1.9852514155899399E-2</v>
      </c>
      <c r="AU48" s="15">
        <f>SUMIFS('Inter regional allocations'!$D:$D,'Inter regional allocations'!$A:$A,AU$2,'Inter regional allocations'!$C:$C,$E48,'Inter regional allocations'!$B:$B,"gen")</f>
        <v>0.109547114419893</v>
      </c>
      <c r="AV48" s="15">
        <f>SUMIFS('Inter regional allocations'!$D:$D,'Inter regional allocations'!$A:$A,AV$2,'Inter regional allocations'!$C:$C,$E48,'Inter regional allocations'!$B:$B,"gen")</f>
        <v>9.66060124067184E-2</v>
      </c>
      <c r="AW48" s="15">
        <f>SUMIFS('Inter regional allocations'!$D:$D,'Inter regional allocations'!$A:$A,AW$2,'Inter regional allocations'!$C:$C,$E48,'Inter regional allocations'!$B:$B,"gen")</f>
        <v>0.11003187413814799</v>
      </c>
      <c r="AX48" s="15">
        <f>SUMIFS('Inter regional allocations'!$D:$D,'Inter regional allocations'!$A:$A,AX$2,'Inter regional allocations'!$C:$C,$E48,'Inter regional allocations'!$B:$B,"gen")</f>
        <v>1.6054007983744099E-2</v>
      </c>
      <c r="AY48" s="15">
        <f>SUMIFS('Inter regional allocations'!$D:$D,'Inter regional allocations'!$A:$A,AY$2,'Inter regional allocations'!$C:$C,$E48,'Inter regional allocations'!$B:$B,"gen")</f>
        <v>1.1243723193314599E-2</v>
      </c>
      <c r="AZ48" s="12">
        <f t="shared" ca="1" si="4"/>
        <v>0</v>
      </c>
      <c r="BA48" s="15">
        <f t="shared" ca="1" si="5"/>
        <v>0</v>
      </c>
      <c r="BB48" s="15">
        <f t="shared" ca="1" si="6"/>
        <v>0</v>
      </c>
      <c r="BC48" s="15">
        <f t="shared" ca="1" si="7"/>
        <v>0</v>
      </c>
      <c r="BD48" s="15">
        <f t="shared" ca="1" si="8"/>
        <v>0</v>
      </c>
      <c r="BE48" s="15">
        <f t="shared" ca="1" si="9"/>
        <v>0</v>
      </c>
      <c r="BF48" s="15">
        <f t="shared" ca="1" si="10"/>
        <v>0</v>
      </c>
      <c r="BG48" s="15">
        <f t="shared" ca="1" si="11"/>
        <v>0</v>
      </c>
      <c r="BH48" s="15">
        <f t="shared" ca="1" si="12"/>
        <v>0</v>
      </c>
      <c r="BI48" s="15">
        <f t="shared" ca="1" si="13"/>
        <v>0</v>
      </c>
      <c r="BJ48" s="15">
        <f t="shared" ca="1" si="14"/>
        <v>0</v>
      </c>
      <c r="BK48" s="15">
        <f t="shared" ca="1" si="15"/>
        <v>0</v>
      </c>
      <c r="BL48" s="15">
        <f t="shared" ca="1" si="16"/>
        <v>0</v>
      </c>
      <c r="BM48" s="15">
        <f t="shared" ca="1" si="17"/>
        <v>0</v>
      </c>
      <c r="BN48" s="15">
        <f t="shared" ca="1" si="18"/>
        <v>0</v>
      </c>
      <c r="BO48" s="15">
        <f t="shared" ca="1" si="19"/>
        <v>0</v>
      </c>
      <c r="BP48" s="15">
        <f t="shared" ca="1" si="20"/>
        <v>0</v>
      </c>
      <c r="BQ48" s="15">
        <f t="shared" ca="1" si="21"/>
        <v>0</v>
      </c>
      <c r="BR48" s="15">
        <f t="shared" ca="1" si="21"/>
        <v>0</v>
      </c>
      <c r="BS48" s="15">
        <f t="shared" ca="1" si="22"/>
        <v>0</v>
      </c>
      <c r="BT48" s="15">
        <f t="shared" ca="1" si="23"/>
        <v>0</v>
      </c>
      <c r="BU48" s="12">
        <f t="shared" ca="1" si="24"/>
        <v>1.5066134863618184E-3</v>
      </c>
      <c r="BV48" s="15">
        <f t="shared" ca="1" si="25"/>
        <v>7.6184183148795617E-2</v>
      </c>
      <c r="BW48" s="15">
        <f t="shared" ca="1" si="26"/>
        <v>6.9443982767406244E-3</v>
      </c>
      <c r="BX48" s="15">
        <f t="shared" ca="1" si="27"/>
        <v>7.6316392850219184E-2</v>
      </c>
      <c r="BY48" s="15">
        <f t="shared" ca="1" si="28"/>
        <v>1.3641284182700296E-2</v>
      </c>
      <c r="BZ48" s="15">
        <f t="shared" ca="1" si="29"/>
        <v>7.2683591596535129E-3</v>
      </c>
      <c r="CA48" s="15">
        <f t="shared" ca="1" si="30"/>
        <v>1.3921515271443214E-2</v>
      </c>
      <c r="CB48" s="15">
        <f t="shared" ca="1" si="31"/>
        <v>0.33108805556492116</v>
      </c>
      <c r="CC48" s="15">
        <f t="shared" ca="1" si="32"/>
        <v>7.2374927805755954E-2</v>
      </c>
      <c r="CD48" s="15">
        <f t="shared" ca="1" si="33"/>
        <v>1.3785924403623728E-2</v>
      </c>
      <c r="CE48" s="15">
        <f t="shared" ca="1" si="34"/>
        <v>1.3795561190499748E-2</v>
      </c>
      <c r="CF48" s="15">
        <f t="shared" ca="1" si="35"/>
        <v>5.7168912548200723E-2</v>
      </c>
      <c r="CG48" s="15">
        <f t="shared" ca="1" si="36"/>
        <v>9.0104287842294767E-2</v>
      </c>
      <c r="CH48" s="15">
        <f t="shared" ca="1" si="37"/>
        <v>5.8673151109825031E-2</v>
      </c>
      <c r="CI48" s="15">
        <f t="shared" ca="1" si="38"/>
        <v>1.3797770495862638E-2</v>
      </c>
      <c r="CJ48" s="15">
        <f t="shared" ca="1" si="39"/>
        <v>1.3861383612592813E-2</v>
      </c>
      <c r="CK48" s="15">
        <f t="shared" ca="1" si="40"/>
        <v>7.6487772012266905E-2</v>
      </c>
      <c r="CL48" s="15">
        <f t="shared" ca="1" si="41"/>
        <v>6.7452061070788744E-2</v>
      </c>
      <c r="CM48" s="15">
        <f t="shared" ca="1" si="41"/>
        <v>7.6826239994805437E-2</v>
      </c>
      <c r="CN48" s="15">
        <f t="shared" ca="1" si="42"/>
        <v>1.120919806100111E-2</v>
      </c>
      <c r="CO48" s="15">
        <f t="shared" ca="1" si="43"/>
        <v>7.8505704210782325E-3</v>
      </c>
    </row>
    <row r="49" spans="1:93" x14ac:dyDescent="0.35">
      <c r="A49" s="4" t="str">
        <f t="shared" si="45"/>
        <v>MERIOHA</v>
      </c>
      <c r="B49" s="3" t="str">
        <f t="shared" si="1"/>
        <v>MERIOHA</v>
      </c>
      <c r="C49" s="4" t="s">
        <v>91</v>
      </c>
      <c r="D49" s="4" t="s">
        <v>95</v>
      </c>
      <c r="E49" s="6" t="s">
        <v>17</v>
      </c>
      <c r="F49" s="9">
        <v>653659.4</v>
      </c>
      <c r="G49" s="10">
        <v>1180337004.8</v>
      </c>
      <c r="H49" s="12">
        <f t="shared" ca="1" si="2"/>
        <v>1.6639912088967054E-3</v>
      </c>
      <c r="I49" s="14">
        <f t="shared" ca="1" si="3"/>
        <v>0.15054054713085857</v>
      </c>
      <c r="J49" s="12">
        <f>SUMIFS('Inter regional allocations'!$D:$D,'Inter regional allocations'!$A:$A,J$2,'Inter regional allocations'!$C:$C,$E49,'Inter regional allocations'!$B:$B,"load")</f>
        <v>4.6096996641216103E-5</v>
      </c>
      <c r="K49" s="15">
        <f>SUMIFS('Inter regional allocations'!$D:$D,'Inter regional allocations'!$A:$A,K$2,'Inter regional allocations'!$C:$C,$E49,'Inter regional allocations'!$B:$B,"load")</f>
        <v>0</v>
      </c>
      <c r="L49" s="15">
        <f>SUMIFS('Inter regional allocations'!$D:$D,'Inter regional allocations'!$A:$A,L$2,'Inter regional allocations'!$C:$C,$E49,'Inter regional allocations'!$B:$B,"load")</f>
        <v>7.6802295922145005E-6</v>
      </c>
      <c r="M49" s="15">
        <f>SUMIFS('Inter regional allocations'!$D:$D,'Inter regional allocations'!$A:$A,M$2,'Inter regional allocations'!$C:$C,$E49,'Inter regional allocations'!$B:$B,"load")</f>
        <v>1.99141390946629E-2</v>
      </c>
      <c r="N49" s="15">
        <f>SUMIFS('Inter regional allocations'!$D:$D,'Inter regional allocations'!$A:$A,N$2,'Inter regional allocations'!$C:$C,$E49,'Inter regional allocations'!$B:$B,"load")</f>
        <v>4.5479088246719201E-7</v>
      </c>
      <c r="O49" s="15">
        <f>SUMIFS('Inter regional allocations'!$D:$D,'Inter regional allocations'!$A:$A,O$2,'Inter regional allocations'!$C:$C,$E49,'Inter regional allocations'!$B:$B,"load")</f>
        <v>2.7977813759469299E-7</v>
      </c>
      <c r="P49" s="15">
        <f>SUMIFS('Inter regional allocations'!$D:$D,'Inter regional allocations'!$A:$A,P$2,'Inter regional allocations'!$C:$C,$E49,'Inter regional allocations'!$B:$B,"load")</f>
        <v>3.4872613638690101E-4</v>
      </c>
      <c r="Q49" s="15">
        <f>SUMIFS('Inter regional allocations'!$D:$D,'Inter regional allocations'!$A:$A,Q$2,'Inter regional allocations'!$C:$C,$E49,'Inter regional allocations'!$B:$B,"load")</f>
        <v>4.2728027471249999E-3</v>
      </c>
      <c r="R49" s="15">
        <f>SUMIFS('Inter regional allocations'!$D:$D,'Inter regional allocations'!$A:$A,R$2,'Inter regional allocations'!$C:$C,$E49,'Inter regional allocations'!$B:$B,"load")</f>
        <v>4.1531443870572596E-3</v>
      </c>
      <c r="S49" s="15">
        <f>SUMIFS('Inter regional allocations'!$D:$D,'Inter regional allocations'!$A:$A,S$2,'Inter regional allocations'!$C:$C,$E49,'Inter regional allocations'!$B:$B,"load")</f>
        <v>0</v>
      </c>
      <c r="T49" s="15">
        <f>SUMIFS('Inter regional allocations'!$D:$D,'Inter regional allocations'!$A:$A,T$2,'Inter regional allocations'!$C:$C,$E49,'Inter regional allocations'!$B:$B,"load")</f>
        <v>0</v>
      </c>
      <c r="U49" s="15">
        <f>SUMIFS('Inter regional allocations'!$D:$D,'Inter regional allocations'!$A:$A,U$2,'Inter regional allocations'!$C:$C,$E49,'Inter regional allocations'!$B:$B,"load")</f>
        <v>4.0184049636779101E-23</v>
      </c>
      <c r="V49" s="15">
        <f>SUMIFS('Inter regional allocations'!$D:$D,'Inter regional allocations'!$A:$A,V$2,'Inter regional allocations'!$C:$C,$E49,'Inter regional allocations'!$B:$B,"load")</f>
        <v>2.9315157047323502E-4</v>
      </c>
      <c r="W49" s="15">
        <f>SUMIFS('Inter regional allocations'!$D:$D,'Inter regional allocations'!$A:$A,W$2,'Inter regional allocations'!$C:$C,$E49,'Inter regional allocations'!$B:$B,"load")</f>
        <v>0</v>
      </c>
      <c r="X49" s="15">
        <f>SUMIFS('Inter regional allocations'!$D:$D,'Inter regional allocations'!$A:$A,X$2,'Inter regional allocations'!$C:$C,$E49,'Inter regional allocations'!$B:$B,"load")</f>
        <v>1.9229110500238499E-9</v>
      </c>
      <c r="Y49" s="15">
        <f>SUMIFS('Inter regional allocations'!$D:$D,'Inter regional allocations'!$A:$A,Y$2,'Inter regional allocations'!$C:$C,$E49,'Inter regional allocations'!$B:$B,"load")</f>
        <v>4.8812806281965101E-9</v>
      </c>
      <c r="Z49" s="15">
        <f>SUMIFS('Inter regional allocations'!$D:$D,'Inter regional allocations'!$A:$A,Z$2,'Inter regional allocations'!$C:$C,$E49,'Inter regional allocations'!$B:$B,"load")</f>
        <v>0</v>
      </c>
      <c r="AA49" s="15">
        <f>SUMIFS('Inter regional allocations'!$D:$D,'Inter regional allocations'!$A:$A,AA$2,'Inter regional allocations'!$C:$C,$E49,'Inter regional allocations'!$B:$B,"load")</f>
        <v>0</v>
      </c>
      <c r="AB49" s="15">
        <f>SUMIFS('Inter regional allocations'!$D:$D,'Inter regional allocations'!$A:$A,AB$2,'Inter regional allocations'!$C:$C,$E49,'Inter regional allocations'!$B:$B,"load")</f>
        <v>0</v>
      </c>
      <c r="AC49" s="15">
        <f>SUMIFS('Inter regional allocations'!$D:$D,'Inter regional allocations'!$A:$A,AC$2,'Inter regional allocations'!$C:$C,$E49,'Inter regional allocations'!$B:$B,"load")</f>
        <v>9.5801783565453699E-8</v>
      </c>
      <c r="AD49" s="15">
        <f>SUMIFS('Inter regional allocations'!$D:$D,'Inter regional allocations'!$A:$A,AD$2,'Inter regional allocations'!$C:$C,$E49,'Inter regional allocations'!$B:$B,"load")</f>
        <v>3.7231365646043399E-7</v>
      </c>
      <c r="AE49" s="12">
        <f>SUMIFS('Inter regional allocations'!$D:$D,'Inter regional allocations'!$A:$A,AE$2,'Inter regional allocations'!$C:$C,$E49,'Inter regional allocations'!$B:$B,"gen")</f>
        <v>5.5991818946212399E-3</v>
      </c>
      <c r="AF49" s="15">
        <f>SUMIFS('Inter regional allocations'!$D:$D,'Inter regional allocations'!$A:$A,AF$2,'Inter regional allocations'!$C:$C,$E49,'Inter regional allocations'!$B:$B,"gen")</f>
        <v>0.37745244657555799</v>
      </c>
      <c r="AG49" s="15">
        <f>SUMIFS('Inter regional allocations'!$D:$D,'Inter regional allocations'!$A:$A,AG$2,'Inter regional allocations'!$C:$C,$E49,'Inter regional allocations'!$B:$B,"gen")</f>
        <v>2.5889055291422401E-2</v>
      </c>
      <c r="AH49" s="15">
        <f>SUMIFS('Inter regional allocations'!$D:$D,'Inter regional allocations'!$A:$A,AH$2,'Inter regional allocations'!$C:$C,$E49,'Inter regional allocations'!$B:$B,"gen")</f>
        <v>0.37791346667947001</v>
      </c>
      <c r="AI49" s="15">
        <f>SUMIFS('Inter regional allocations'!$D:$D,'Inter regional allocations'!$A:$A,AI$2,'Inter regional allocations'!$C:$C,$E49,'Inter regional allocations'!$B:$B,"gen")</f>
        <v>5.1640610857002701E-2</v>
      </c>
      <c r="AJ49" s="15">
        <f>SUMIFS('Inter regional allocations'!$D:$D,'Inter regional allocations'!$A:$A,AJ$2,'Inter regional allocations'!$C:$C,$E49,'Inter regional allocations'!$B:$B,"gen")</f>
        <v>2.7840388941072301E-2</v>
      </c>
      <c r="AK49" s="15">
        <f>SUMIFS('Inter regional allocations'!$D:$D,'Inter regional allocations'!$A:$A,AK$2,'Inter regional allocations'!$C:$C,$E49,'Inter regional allocations'!$B:$B,"gen")</f>
        <v>5.2766298040808103E-2</v>
      </c>
      <c r="AL49" s="15">
        <f>SUMIFS('Inter regional allocations'!$D:$D,'Inter regional allocations'!$A:$A,AL$2,'Inter regional allocations'!$C:$C,$E49,'Inter regional allocations'!$B:$B,"gen")</f>
        <v>2.3050093266087E-2</v>
      </c>
      <c r="AM49" s="15">
        <f>SUMIFS('Inter regional allocations'!$D:$D,'Inter regional allocations'!$A:$A,AM$2,'Inter regional allocations'!$C:$C,$E49,'Inter regional allocations'!$B:$B,"gen")</f>
        <v>0.31150114377079502</v>
      </c>
      <c r="AN49" s="15">
        <f>SUMIFS('Inter regional allocations'!$D:$D,'Inter regional allocations'!$A:$A,AN$2,'Inter regional allocations'!$C:$C,$E49,'Inter regional allocations'!$B:$B,"gen")</f>
        <v>5.2216221933290799E-2</v>
      </c>
      <c r="AO49" s="15">
        <f>SUMIFS('Inter regional allocations'!$D:$D,'Inter regional allocations'!$A:$A,AO$2,'Inter regional allocations'!$C:$C,$E49,'Inter regional allocations'!$B:$B,"gen")</f>
        <v>5.2244482639036999E-2</v>
      </c>
      <c r="AP49" s="15">
        <f>SUMIFS('Inter regional allocations'!$D:$D,'Inter regional allocations'!$A:$A,AP$2,'Inter regional allocations'!$C:$C,$E49,'Inter regional allocations'!$B:$B,"gen")</f>
        <v>0.29164703621407001</v>
      </c>
      <c r="AQ49" s="15">
        <f>SUMIFS('Inter regional allocations'!$D:$D,'Inter regional allocations'!$A:$A,AQ$2,'Inter regional allocations'!$C:$C,$E49,'Inter regional allocations'!$B:$B,"gen")</f>
        <v>8.0896499764558597E-3</v>
      </c>
      <c r="AR49" s="15">
        <f>SUMIFS('Inter regional allocations'!$D:$D,'Inter regional allocations'!$A:$A,AR$2,'Inter regional allocations'!$C:$C,$E49,'Inter regional allocations'!$B:$B,"gen")</f>
        <v>0.29630432372172999</v>
      </c>
      <c r="AS49" s="15">
        <f>SUMIFS('Inter regional allocations'!$D:$D,'Inter regional allocations'!$A:$A,AS$2,'Inter regional allocations'!$C:$C,$E49,'Inter regional allocations'!$B:$B,"gen")</f>
        <v>5.2259448512113303E-2</v>
      </c>
      <c r="AT49" s="15">
        <f>SUMIFS('Inter regional allocations'!$D:$D,'Inter regional allocations'!$A:$A,AT$2,'Inter regional allocations'!$C:$C,$E49,'Inter regional allocations'!$B:$B,"gen")</f>
        <v>5.2491781386399199E-2</v>
      </c>
      <c r="AU49" s="15">
        <f>SUMIFS('Inter regional allocations'!$D:$D,'Inter regional allocations'!$A:$A,AU$2,'Inter regional allocations'!$C:$C,$E49,'Inter regional allocations'!$B:$B,"gen")</f>
        <v>0.37898952665951102</v>
      </c>
      <c r="AV49" s="15">
        <f>SUMIFS('Inter regional allocations'!$D:$D,'Inter regional allocations'!$A:$A,AV$2,'Inter regional allocations'!$C:$C,$E49,'Inter regional allocations'!$B:$B,"gen")</f>
        <v>0.33538598852040302</v>
      </c>
      <c r="AW49" s="15">
        <f>SUMIFS('Inter regional allocations'!$D:$D,'Inter regional allocations'!$A:$A,AW$2,'Inter regional allocations'!$C:$C,$E49,'Inter regional allocations'!$B:$B,"gen")</f>
        <v>0.38066313837745003</v>
      </c>
      <c r="AX49" s="15">
        <f>SUMIFS('Inter regional allocations'!$D:$D,'Inter regional allocations'!$A:$A,AX$2,'Inter regional allocations'!$C:$C,$E49,'Inter regional allocations'!$B:$B,"gen")</f>
        <v>4.3161266604298497E-2</v>
      </c>
      <c r="AY49" s="15">
        <f>SUMIFS('Inter regional allocations'!$D:$D,'Inter regional allocations'!$A:$A,AY$2,'Inter regional allocations'!$C:$C,$E49,'Inter regional allocations'!$B:$B,"gen")</f>
        <v>2.95075625126201E-2</v>
      </c>
      <c r="AZ49" s="12">
        <f t="shared" ca="1" si="4"/>
        <v>7.6704997167524548E-8</v>
      </c>
      <c r="BA49" s="15">
        <f t="shared" ca="1" si="5"/>
        <v>0</v>
      </c>
      <c r="BB49" s="15">
        <f t="shared" ca="1" si="6"/>
        <v>1.2779834523753257E-8</v>
      </c>
      <c r="BC49" s="15">
        <f t="shared" ca="1" si="7"/>
        <v>3.3136952386265259E-5</v>
      </c>
      <c r="BD49" s="15">
        <f t="shared" ca="1" si="8"/>
        <v>7.5676803031178224E-10</v>
      </c>
      <c r="BE49" s="15">
        <f t="shared" ca="1" si="9"/>
        <v>4.6554836139906195E-10</v>
      </c>
      <c r="BF49" s="15">
        <f t="shared" ca="1" si="10"/>
        <v>5.8027722526031678E-7</v>
      </c>
      <c r="BG49" s="15">
        <f t="shared" ca="1" si="11"/>
        <v>7.1099062085656926E-6</v>
      </c>
      <c r="BH49" s="15">
        <f t="shared" ca="1" si="12"/>
        <v>6.9107957493419757E-6</v>
      </c>
      <c r="BI49" s="15">
        <f t="shared" ca="1" si="13"/>
        <v>0</v>
      </c>
      <c r="BJ49" s="15">
        <f t="shared" ca="1" si="14"/>
        <v>0</v>
      </c>
      <c r="BK49" s="15">
        <f t="shared" ca="1" si="15"/>
        <v>6.6865905333469275E-26</v>
      </c>
      <c r="BL49" s="15">
        <f t="shared" ca="1" si="16"/>
        <v>4.87801636141726E-7</v>
      </c>
      <c r="BM49" s="15">
        <f t="shared" ca="1" si="17"/>
        <v>0</v>
      </c>
      <c r="BN49" s="15">
        <f t="shared" ca="1" si="18"/>
        <v>3.1997070827300192E-12</v>
      </c>
      <c r="BO49" s="15">
        <f t="shared" ca="1" si="19"/>
        <v>8.1224080534767799E-12</v>
      </c>
      <c r="BP49" s="15">
        <f t="shared" ca="1" si="20"/>
        <v>0</v>
      </c>
      <c r="BQ49" s="15">
        <f t="shared" ca="1" si="21"/>
        <v>0</v>
      </c>
      <c r="BR49" s="15">
        <f t="shared" ca="1" si="21"/>
        <v>0</v>
      </c>
      <c r="BS49" s="15">
        <f t="shared" ca="1" si="22"/>
        <v>1.5941332564953982E-10</v>
      </c>
      <c r="BT49" s="15">
        <f t="shared" ca="1" si="23"/>
        <v>6.1952665130235017E-10</v>
      </c>
      <c r="BU49" s="12">
        <f t="shared" ca="1" si="24"/>
        <v>8.4290390590147871E-4</v>
      </c>
      <c r="BV49" s="15">
        <f t="shared" ca="1" si="25"/>
        <v>5.6821897823365664E-2</v>
      </c>
      <c r="BW49" s="15">
        <f t="shared" ca="1" si="26"/>
        <v>3.8973525482717776E-3</v>
      </c>
      <c r="BX49" s="15">
        <f t="shared" ca="1" si="27"/>
        <v>5.6891300042046906E-2</v>
      </c>
      <c r="BY49" s="15">
        <f t="shared" ca="1" si="28"/>
        <v>7.7740058125849417E-3</v>
      </c>
      <c r="BZ49" s="15">
        <f t="shared" ca="1" si="29"/>
        <v>4.1911073835249283E-3</v>
      </c>
      <c r="CA49" s="15">
        <f t="shared" ca="1" si="30"/>
        <v>7.9434673771332023E-3</v>
      </c>
      <c r="CB49" s="15">
        <f t="shared" ca="1" si="31"/>
        <v>3.4699736516940558E-3</v>
      </c>
      <c r="CC49" s="15">
        <f t="shared" ca="1" si="32"/>
        <v>4.6893552615143719E-2</v>
      </c>
      <c r="CD49" s="15">
        <f t="shared" ca="1" si="33"/>
        <v>7.8606586189439338E-3</v>
      </c>
      <c r="CE49" s="15">
        <f t="shared" ca="1" si="34"/>
        <v>7.8649130010492712E-3</v>
      </c>
      <c r="CF49" s="15">
        <f t="shared" ca="1" si="35"/>
        <v>4.3904704400759421E-2</v>
      </c>
      <c r="CG49" s="15">
        <f t="shared" ca="1" si="36"/>
        <v>1.2178203335528022E-3</v>
      </c>
      <c r="CH49" s="15">
        <f t="shared" ca="1" si="37"/>
        <v>4.4605815010308268E-2</v>
      </c>
      <c r="CI49" s="15">
        <f t="shared" ca="1" si="38"/>
        <v>7.8671659717704703E-3</v>
      </c>
      <c r="CJ49" s="15">
        <f t="shared" ca="1" si="39"/>
        <v>7.9021414897819525E-3</v>
      </c>
      <c r="CK49" s="15">
        <f t="shared" ca="1" si="40"/>
        <v>5.70532907001879E-2</v>
      </c>
      <c r="CL49" s="15">
        <f t="shared" ca="1" si="41"/>
        <v>5.0489190211885325E-2</v>
      </c>
      <c r="CM49" s="15">
        <f t="shared" ca="1" si="41"/>
        <v>5.7305237123891052E-2</v>
      </c>
      <c r="CN49" s="15">
        <f t="shared" ca="1" si="42"/>
        <v>6.4975206894719497E-3</v>
      </c>
      <c r="CO49" s="15">
        <f t="shared" ca="1" si="43"/>
        <v>4.4420846051478413E-3</v>
      </c>
    </row>
    <row r="50" spans="1:93" x14ac:dyDescent="0.35">
      <c r="A50" s="4" t="str">
        <f t="shared" si="45"/>
        <v>MERIOHB</v>
      </c>
      <c r="B50" s="3" t="str">
        <f t="shared" si="1"/>
        <v>MERIOHB</v>
      </c>
      <c r="C50" s="4" t="s">
        <v>91</v>
      </c>
      <c r="D50" s="4" t="s">
        <v>96</v>
      </c>
      <c r="E50" s="6" t="s">
        <v>17</v>
      </c>
      <c r="F50" s="9">
        <v>486780.8</v>
      </c>
      <c r="G50" s="10">
        <v>995122781</v>
      </c>
      <c r="H50" s="12">
        <f t="shared" ca="1" si="2"/>
        <v>1.2391758947545239E-3</v>
      </c>
      <c r="I50" s="14">
        <f t="shared" ca="1" si="3"/>
        <v>0.12691826766839798</v>
      </c>
      <c r="J50" s="12">
        <f>SUMIFS('Inter regional allocations'!$D:$D,'Inter regional allocations'!$A:$A,J$2,'Inter regional allocations'!$C:$C,$E50,'Inter regional allocations'!$B:$B,"load")</f>
        <v>4.6096996641216103E-5</v>
      </c>
      <c r="K50" s="15">
        <f>SUMIFS('Inter regional allocations'!$D:$D,'Inter regional allocations'!$A:$A,K$2,'Inter regional allocations'!$C:$C,$E50,'Inter regional allocations'!$B:$B,"load")</f>
        <v>0</v>
      </c>
      <c r="L50" s="15">
        <f>SUMIFS('Inter regional allocations'!$D:$D,'Inter regional allocations'!$A:$A,L$2,'Inter regional allocations'!$C:$C,$E50,'Inter regional allocations'!$B:$B,"load")</f>
        <v>7.6802295922145005E-6</v>
      </c>
      <c r="M50" s="15">
        <f>SUMIFS('Inter regional allocations'!$D:$D,'Inter regional allocations'!$A:$A,M$2,'Inter regional allocations'!$C:$C,$E50,'Inter regional allocations'!$B:$B,"load")</f>
        <v>1.99141390946629E-2</v>
      </c>
      <c r="N50" s="15">
        <f>SUMIFS('Inter regional allocations'!$D:$D,'Inter regional allocations'!$A:$A,N$2,'Inter regional allocations'!$C:$C,$E50,'Inter regional allocations'!$B:$B,"load")</f>
        <v>4.5479088246719201E-7</v>
      </c>
      <c r="O50" s="15">
        <f>SUMIFS('Inter regional allocations'!$D:$D,'Inter regional allocations'!$A:$A,O$2,'Inter regional allocations'!$C:$C,$E50,'Inter regional allocations'!$B:$B,"load")</f>
        <v>2.7977813759469299E-7</v>
      </c>
      <c r="P50" s="15">
        <f>SUMIFS('Inter regional allocations'!$D:$D,'Inter regional allocations'!$A:$A,P$2,'Inter regional allocations'!$C:$C,$E50,'Inter regional allocations'!$B:$B,"load")</f>
        <v>3.4872613638690101E-4</v>
      </c>
      <c r="Q50" s="15">
        <f>SUMIFS('Inter regional allocations'!$D:$D,'Inter regional allocations'!$A:$A,Q$2,'Inter regional allocations'!$C:$C,$E50,'Inter regional allocations'!$B:$B,"load")</f>
        <v>4.2728027471249999E-3</v>
      </c>
      <c r="R50" s="15">
        <f>SUMIFS('Inter regional allocations'!$D:$D,'Inter regional allocations'!$A:$A,R$2,'Inter regional allocations'!$C:$C,$E50,'Inter regional allocations'!$B:$B,"load")</f>
        <v>4.1531443870572596E-3</v>
      </c>
      <c r="S50" s="15">
        <f>SUMIFS('Inter regional allocations'!$D:$D,'Inter regional allocations'!$A:$A,S$2,'Inter regional allocations'!$C:$C,$E50,'Inter regional allocations'!$B:$B,"load")</f>
        <v>0</v>
      </c>
      <c r="T50" s="15">
        <f>SUMIFS('Inter regional allocations'!$D:$D,'Inter regional allocations'!$A:$A,T$2,'Inter regional allocations'!$C:$C,$E50,'Inter regional allocations'!$B:$B,"load")</f>
        <v>0</v>
      </c>
      <c r="U50" s="15">
        <f>SUMIFS('Inter regional allocations'!$D:$D,'Inter regional allocations'!$A:$A,U$2,'Inter regional allocations'!$C:$C,$E50,'Inter regional allocations'!$B:$B,"load")</f>
        <v>4.0184049636779101E-23</v>
      </c>
      <c r="V50" s="15">
        <f>SUMIFS('Inter regional allocations'!$D:$D,'Inter regional allocations'!$A:$A,V$2,'Inter regional allocations'!$C:$C,$E50,'Inter regional allocations'!$B:$B,"load")</f>
        <v>2.9315157047323502E-4</v>
      </c>
      <c r="W50" s="15">
        <f>SUMIFS('Inter regional allocations'!$D:$D,'Inter regional allocations'!$A:$A,W$2,'Inter regional allocations'!$C:$C,$E50,'Inter regional allocations'!$B:$B,"load")</f>
        <v>0</v>
      </c>
      <c r="X50" s="15">
        <f>SUMIFS('Inter regional allocations'!$D:$D,'Inter regional allocations'!$A:$A,X$2,'Inter regional allocations'!$C:$C,$E50,'Inter regional allocations'!$B:$B,"load")</f>
        <v>1.9229110500238499E-9</v>
      </c>
      <c r="Y50" s="15">
        <f>SUMIFS('Inter regional allocations'!$D:$D,'Inter regional allocations'!$A:$A,Y$2,'Inter regional allocations'!$C:$C,$E50,'Inter regional allocations'!$B:$B,"load")</f>
        <v>4.8812806281965101E-9</v>
      </c>
      <c r="Z50" s="15">
        <f>SUMIFS('Inter regional allocations'!$D:$D,'Inter regional allocations'!$A:$A,Z$2,'Inter regional allocations'!$C:$C,$E50,'Inter regional allocations'!$B:$B,"load")</f>
        <v>0</v>
      </c>
      <c r="AA50" s="15">
        <f>SUMIFS('Inter regional allocations'!$D:$D,'Inter regional allocations'!$A:$A,AA$2,'Inter regional allocations'!$C:$C,$E50,'Inter regional allocations'!$B:$B,"load")</f>
        <v>0</v>
      </c>
      <c r="AB50" s="15">
        <f>SUMIFS('Inter regional allocations'!$D:$D,'Inter regional allocations'!$A:$A,AB$2,'Inter regional allocations'!$C:$C,$E50,'Inter regional allocations'!$B:$B,"load")</f>
        <v>0</v>
      </c>
      <c r="AC50" s="15">
        <f>SUMIFS('Inter regional allocations'!$D:$D,'Inter regional allocations'!$A:$A,AC$2,'Inter regional allocations'!$C:$C,$E50,'Inter regional allocations'!$B:$B,"load")</f>
        <v>9.5801783565453699E-8</v>
      </c>
      <c r="AD50" s="15">
        <f>SUMIFS('Inter regional allocations'!$D:$D,'Inter regional allocations'!$A:$A,AD$2,'Inter regional allocations'!$C:$C,$E50,'Inter regional allocations'!$B:$B,"load")</f>
        <v>3.7231365646043399E-7</v>
      </c>
      <c r="AE50" s="12">
        <f>SUMIFS('Inter regional allocations'!$D:$D,'Inter regional allocations'!$A:$A,AE$2,'Inter regional allocations'!$C:$C,$E50,'Inter regional allocations'!$B:$B,"gen")</f>
        <v>5.5991818946212399E-3</v>
      </c>
      <c r="AF50" s="15">
        <f>SUMIFS('Inter regional allocations'!$D:$D,'Inter regional allocations'!$A:$A,AF$2,'Inter regional allocations'!$C:$C,$E50,'Inter regional allocations'!$B:$B,"gen")</f>
        <v>0.37745244657555799</v>
      </c>
      <c r="AG50" s="15">
        <f>SUMIFS('Inter regional allocations'!$D:$D,'Inter regional allocations'!$A:$A,AG$2,'Inter regional allocations'!$C:$C,$E50,'Inter regional allocations'!$B:$B,"gen")</f>
        <v>2.5889055291422401E-2</v>
      </c>
      <c r="AH50" s="15">
        <f>SUMIFS('Inter regional allocations'!$D:$D,'Inter regional allocations'!$A:$A,AH$2,'Inter regional allocations'!$C:$C,$E50,'Inter regional allocations'!$B:$B,"gen")</f>
        <v>0.37791346667947001</v>
      </c>
      <c r="AI50" s="15">
        <f>SUMIFS('Inter regional allocations'!$D:$D,'Inter regional allocations'!$A:$A,AI$2,'Inter regional allocations'!$C:$C,$E50,'Inter regional allocations'!$B:$B,"gen")</f>
        <v>5.1640610857002701E-2</v>
      </c>
      <c r="AJ50" s="15">
        <f>SUMIFS('Inter regional allocations'!$D:$D,'Inter regional allocations'!$A:$A,AJ$2,'Inter regional allocations'!$C:$C,$E50,'Inter regional allocations'!$B:$B,"gen")</f>
        <v>2.7840388941072301E-2</v>
      </c>
      <c r="AK50" s="15">
        <f>SUMIFS('Inter regional allocations'!$D:$D,'Inter regional allocations'!$A:$A,AK$2,'Inter regional allocations'!$C:$C,$E50,'Inter regional allocations'!$B:$B,"gen")</f>
        <v>5.2766298040808103E-2</v>
      </c>
      <c r="AL50" s="15">
        <f>SUMIFS('Inter regional allocations'!$D:$D,'Inter regional allocations'!$A:$A,AL$2,'Inter regional allocations'!$C:$C,$E50,'Inter regional allocations'!$B:$B,"gen")</f>
        <v>2.3050093266087E-2</v>
      </c>
      <c r="AM50" s="15">
        <f>SUMIFS('Inter regional allocations'!$D:$D,'Inter regional allocations'!$A:$A,AM$2,'Inter regional allocations'!$C:$C,$E50,'Inter regional allocations'!$B:$B,"gen")</f>
        <v>0.31150114377079502</v>
      </c>
      <c r="AN50" s="15">
        <f>SUMIFS('Inter regional allocations'!$D:$D,'Inter regional allocations'!$A:$A,AN$2,'Inter regional allocations'!$C:$C,$E50,'Inter regional allocations'!$B:$B,"gen")</f>
        <v>5.2216221933290799E-2</v>
      </c>
      <c r="AO50" s="15">
        <f>SUMIFS('Inter regional allocations'!$D:$D,'Inter regional allocations'!$A:$A,AO$2,'Inter regional allocations'!$C:$C,$E50,'Inter regional allocations'!$B:$B,"gen")</f>
        <v>5.2244482639036999E-2</v>
      </c>
      <c r="AP50" s="15">
        <f>SUMIFS('Inter regional allocations'!$D:$D,'Inter regional allocations'!$A:$A,AP$2,'Inter regional allocations'!$C:$C,$E50,'Inter regional allocations'!$B:$B,"gen")</f>
        <v>0.29164703621407001</v>
      </c>
      <c r="AQ50" s="15">
        <f>SUMIFS('Inter regional allocations'!$D:$D,'Inter regional allocations'!$A:$A,AQ$2,'Inter regional allocations'!$C:$C,$E50,'Inter regional allocations'!$B:$B,"gen")</f>
        <v>8.0896499764558597E-3</v>
      </c>
      <c r="AR50" s="15">
        <f>SUMIFS('Inter regional allocations'!$D:$D,'Inter regional allocations'!$A:$A,AR$2,'Inter regional allocations'!$C:$C,$E50,'Inter regional allocations'!$B:$B,"gen")</f>
        <v>0.29630432372172999</v>
      </c>
      <c r="AS50" s="15">
        <f>SUMIFS('Inter regional allocations'!$D:$D,'Inter regional allocations'!$A:$A,AS$2,'Inter regional allocations'!$C:$C,$E50,'Inter regional allocations'!$B:$B,"gen")</f>
        <v>5.2259448512113303E-2</v>
      </c>
      <c r="AT50" s="15">
        <f>SUMIFS('Inter regional allocations'!$D:$D,'Inter regional allocations'!$A:$A,AT$2,'Inter regional allocations'!$C:$C,$E50,'Inter regional allocations'!$B:$B,"gen")</f>
        <v>5.2491781386399199E-2</v>
      </c>
      <c r="AU50" s="15">
        <f>SUMIFS('Inter regional allocations'!$D:$D,'Inter regional allocations'!$A:$A,AU$2,'Inter regional allocations'!$C:$C,$E50,'Inter regional allocations'!$B:$B,"gen")</f>
        <v>0.37898952665951102</v>
      </c>
      <c r="AV50" s="15">
        <f>SUMIFS('Inter regional allocations'!$D:$D,'Inter regional allocations'!$A:$A,AV$2,'Inter regional allocations'!$C:$C,$E50,'Inter regional allocations'!$B:$B,"gen")</f>
        <v>0.33538598852040302</v>
      </c>
      <c r="AW50" s="15">
        <f>SUMIFS('Inter regional allocations'!$D:$D,'Inter regional allocations'!$A:$A,AW$2,'Inter regional allocations'!$C:$C,$E50,'Inter regional allocations'!$B:$B,"gen")</f>
        <v>0.38066313837745003</v>
      </c>
      <c r="AX50" s="15">
        <f>SUMIFS('Inter regional allocations'!$D:$D,'Inter regional allocations'!$A:$A,AX$2,'Inter regional allocations'!$C:$C,$E50,'Inter regional allocations'!$B:$B,"gen")</f>
        <v>4.3161266604298497E-2</v>
      </c>
      <c r="AY50" s="15">
        <f>SUMIFS('Inter regional allocations'!$D:$D,'Inter regional allocations'!$A:$A,AY$2,'Inter regional allocations'!$C:$C,$E50,'Inter regional allocations'!$B:$B,"gen")</f>
        <v>2.95075625126201E-2</v>
      </c>
      <c r="AZ50" s="12">
        <f t="shared" ca="1" si="4"/>
        <v>5.7122287058375243E-8</v>
      </c>
      <c r="BA50" s="15">
        <f t="shared" ca="1" si="5"/>
        <v>0</v>
      </c>
      <c r="BB50" s="15">
        <f t="shared" ca="1" si="6"/>
        <v>9.5171553768525748E-9</v>
      </c>
      <c r="BC50" s="15">
        <f t="shared" ca="1" si="7"/>
        <v>2.4677121130894941E-5</v>
      </c>
      <c r="BD50" s="15">
        <f t="shared" ca="1" si="8"/>
        <v>5.635658987074822E-10</v>
      </c>
      <c r="BE50" s="15">
        <f t="shared" ca="1" si="9"/>
        <v>3.46694323986658E-10</v>
      </c>
      <c r="BF50" s="15">
        <f t="shared" ca="1" si="10"/>
        <v>4.3213302208152618E-7</v>
      </c>
      <c r="BG50" s="15">
        <f t="shared" ca="1" si="11"/>
        <v>5.2947541672782096E-6</v>
      </c>
      <c r="BH50" s="15">
        <f t="shared" ca="1" si="12"/>
        <v>5.1464764118764079E-6</v>
      </c>
      <c r="BI50" s="15">
        <f t="shared" ca="1" si="13"/>
        <v>0</v>
      </c>
      <c r="BJ50" s="15">
        <f t="shared" ca="1" si="14"/>
        <v>0</v>
      </c>
      <c r="BK50" s="15">
        <f t="shared" ca="1" si="15"/>
        <v>4.9795105663515945E-26</v>
      </c>
      <c r="BL50" s="15">
        <f t="shared" ca="1" si="16"/>
        <v>3.6326635963986486E-7</v>
      </c>
      <c r="BM50" s="15">
        <f t="shared" ca="1" si="17"/>
        <v>0</v>
      </c>
      <c r="BN50" s="15">
        <f t="shared" ca="1" si="18"/>
        <v>2.3828250209466654E-12</v>
      </c>
      <c r="BO50" s="15">
        <f t="shared" ca="1" si="19"/>
        <v>6.0487652899933344E-12</v>
      </c>
      <c r="BP50" s="15">
        <f t="shared" ca="1" si="20"/>
        <v>0</v>
      </c>
      <c r="BQ50" s="15">
        <f t="shared" ca="1" si="21"/>
        <v>0</v>
      </c>
      <c r="BR50" s="15">
        <f t="shared" ca="1" si="21"/>
        <v>0</v>
      </c>
      <c r="BS50" s="15">
        <f t="shared" ca="1" si="22"/>
        <v>1.1871526086880032E-10</v>
      </c>
      <c r="BT50" s="15">
        <f t="shared" ca="1" si="23"/>
        <v>4.613621083736867E-10</v>
      </c>
      <c r="BU50" s="12">
        <f t="shared" ca="1" si="24"/>
        <v>7.1063846642558629E-4</v>
      </c>
      <c r="BV50" s="15">
        <f t="shared" ca="1" si="25"/>
        <v>4.7905610646568356E-2</v>
      </c>
      <c r="BW50" s="15">
        <f t="shared" ca="1" si="26"/>
        <v>3.2857940491587035E-3</v>
      </c>
      <c r="BX50" s="15">
        <f t="shared" ca="1" si="27"/>
        <v>4.7964122519517177E-2</v>
      </c>
      <c r="BY50" s="15">
        <f t="shared" ca="1" si="28"/>
        <v>6.5541368713086471E-3</v>
      </c>
      <c r="BZ50" s="15">
        <f t="shared" ca="1" si="29"/>
        <v>3.5334539356153211E-3</v>
      </c>
      <c r="CA50" s="15">
        <f t="shared" ca="1" si="30"/>
        <v>6.6970071386137468E-3</v>
      </c>
      <c r="CB50" s="15">
        <f t="shared" ca="1" si="31"/>
        <v>2.9254779069267677E-3</v>
      </c>
      <c r="CC50" s="15">
        <f t="shared" ca="1" si="32"/>
        <v>3.9535185544113886E-2</v>
      </c>
      <c r="CD50" s="15">
        <f t="shared" ca="1" si="33"/>
        <v>6.6271924319618748E-3</v>
      </c>
      <c r="CE50" s="15">
        <f t="shared" ca="1" si="34"/>
        <v>6.6307792317782692E-3</v>
      </c>
      <c r="CF50" s="15">
        <f t="shared" ca="1" si="35"/>
        <v>3.7015336606912294E-2</v>
      </c>
      <c r="CG50" s="15">
        <f t="shared" ca="1" si="36"/>
        <v>1.0267243610554743E-3</v>
      </c>
      <c r="CH50" s="15">
        <f t="shared" ca="1" si="37"/>
        <v>3.7606431469418174E-2</v>
      </c>
      <c r="CI50" s="15">
        <f t="shared" ca="1" si="38"/>
        <v>6.632678674463259E-3</v>
      </c>
      <c r="CJ50" s="15">
        <f t="shared" ca="1" si="39"/>
        <v>6.6621659603900438E-3</v>
      </c>
      <c r="CK50" s="15">
        <f t="shared" ca="1" si="40"/>
        <v>4.8100694188091271E-2</v>
      </c>
      <c r="CL50" s="15">
        <f t="shared" ca="1" si="41"/>
        <v>4.2566608663262763E-2</v>
      </c>
      <c r="CM50" s="15">
        <f t="shared" ca="1" si="41"/>
        <v>4.831310608808162E-2</v>
      </c>
      <c r="CN50" s="15">
        <f t="shared" ca="1" si="42"/>
        <v>5.4779531877914437E-3</v>
      </c>
      <c r="CO50" s="15">
        <f t="shared" ca="1" si="43"/>
        <v>3.7450487172187037E-3</v>
      </c>
    </row>
    <row r="51" spans="1:93" x14ac:dyDescent="0.35">
      <c r="A51" s="4" t="str">
        <f t="shared" si="45"/>
        <v>MERIOHC</v>
      </c>
      <c r="B51" s="3" t="str">
        <f t="shared" si="1"/>
        <v>MERIOHC</v>
      </c>
      <c r="C51" s="4" t="s">
        <v>91</v>
      </c>
      <c r="D51" s="4" t="s">
        <v>97</v>
      </c>
      <c r="E51" s="6" t="s">
        <v>17</v>
      </c>
      <c r="F51" s="9">
        <v>459467.2</v>
      </c>
      <c r="G51" s="10">
        <v>989708140.39999998</v>
      </c>
      <c r="H51" s="12">
        <f t="shared" ca="1" si="2"/>
        <v>1.1696448969851642E-3</v>
      </c>
      <c r="I51" s="14">
        <f t="shared" ca="1" si="3"/>
        <v>0.12622768272941348</v>
      </c>
      <c r="J51" s="12">
        <f>SUMIFS('Inter regional allocations'!$D:$D,'Inter regional allocations'!$A:$A,J$2,'Inter regional allocations'!$C:$C,$E51,'Inter regional allocations'!$B:$B,"load")</f>
        <v>4.6096996641216103E-5</v>
      </c>
      <c r="K51" s="15">
        <f>SUMIFS('Inter regional allocations'!$D:$D,'Inter regional allocations'!$A:$A,K$2,'Inter regional allocations'!$C:$C,$E51,'Inter regional allocations'!$B:$B,"load")</f>
        <v>0</v>
      </c>
      <c r="L51" s="15">
        <f>SUMIFS('Inter regional allocations'!$D:$D,'Inter regional allocations'!$A:$A,L$2,'Inter regional allocations'!$C:$C,$E51,'Inter regional allocations'!$B:$B,"load")</f>
        <v>7.6802295922145005E-6</v>
      </c>
      <c r="M51" s="15">
        <f>SUMIFS('Inter regional allocations'!$D:$D,'Inter regional allocations'!$A:$A,M$2,'Inter regional allocations'!$C:$C,$E51,'Inter regional allocations'!$B:$B,"load")</f>
        <v>1.99141390946629E-2</v>
      </c>
      <c r="N51" s="15">
        <f>SUMIFS('Inter regional allocations'!$D:$D,'Inter regional allocations'!$A:$A,N$2,'Inter regional allocations'!$C:$C,$E51,'Inter regional allocations'!$B:$B,"load")</f>
        <v>4.5479088246719201E-7</v>
      </c>
      <c r="O51" s="15">
        <f>SUMIFS('Inter regional allocations'!$D:$D,'Inter regional allocations'!$A:$A,O$2,'Inter regional allocations'!$C:$C,$E51,'Inter regional allocations'!$B:$B,"load")</f>
        <v>2.7977813759469299E-7</v>
      </c>
      <c r="P51" s="15">
        <f>SUMIFS('Inter regional allocations'!$D:$D,'Inter regional allocations'!$A:$A,P$2,'Inter regional allocations'!$C:$C,$E51,'Inter regional allocations'!$B:$B,"load")</f>
        <v>3.4872613638690101E-4</v>
      </c>
      <c r="Q51" s="15">
        <f>SUMIFS('Inter regional allocations'!$D:$D,'Inter regional allocations'!$A:$A,Q$2,'Inter regional allocations'!$C:$C,$E51,'Inter regional allocations'!$B:$B,"load")</f>
        <v>4.2728027471249999E-3</v>
      </c>
      <c r="R51" s="15">
        <f>SUMIFS('Inter regional allocations'!$D:$D,'Inter regional allocations'!$A:$A,R$2,'Inter regional allocations'!$C:$C,$E51,'Inter regional allocations'!$B:$B,"load")</f>
        <v>4.1531443870572596E-3</v>
      </c>
      <c r="S51" s="15">
        <f>SUMIFS('Inter regional allocations'!$D:$D,'Inter regional allocations'!$A:$A,S$2,'Inter regional allocations'!$C:$C,$E51,'Inter regional allocations'!$B:$B,"load")</f>
        <v>0</v>
      </c>
      <c r="T51" s="15">
        <f>SUMIFS('Inter regional allocations'!$D:$D,'Inter regional allocations'!$A:$A,T$2,'Inter regional allocations'!$C:$C,$E51,'Inter regional allocations'!$B:$B,"load")</f>
        <v>0</v>
      </c>
      <c r="U51" s="15">
        <f>SUMIFS('Inter regional allocations'!$D:$D,'Inter regional allocations'!$A:$A,U$2,'Inter regional allocations'!$C:$C,$E51,'Inter regional allocations'!$B:$B,"load")</f>
        <v>4.0184049636779101E-23</v>
      </c>
      <c r="V51" s="15">
        <f>SUMIFS('Inter regional allocations'!$D:$D,'Inter regional allocations'!$A:$A,V$2,'Inter regional allocations'!$C:$C,$E51,'Inter regional allocations'!$B:$B,"load")</f>
        <v>2.9315157047323502E-4</v>
      </c>
      <c r="W51" s="15">
        <f>SUMIFS('Inter regional allocations'!$D:$D,'Inter regional allocations'!$A:$A,W$2,'Inter regional allocations'!$C:$C,$E51,'Inter regional allocations'!$B:$B,"load")</f>
        <v>0</v>
      </c>
      <c r="X51" s="15">
        <f>SUMIFS('Inter regional allocations'!$D:$D,'Inter regional allocations'!$A:$A,X$2,'Inter regional allocations'!$C:$C,$E51,'Inter regional allocations'!$B:$B,"load")</f>
        <v>1.9229110500238499E-9</v>
      </c>
      <c r="Y51" s="15">
        <f>SUMIFS('Inter regional allocations'!$D:$D,'Inter regional allocations'!$A:$A,Y$2,'Inter regional allocations'!$C:$C,$E51,'Inter regional allocations'!$B:$B,"load")</f>
        <v>4.8812806281965101E-9</v>
      </c>
      <c r="Z51" s="15">
        <f>SUMIFS('Inter regional allocations'!$D:$D,'Inter regional allocations'!$A:$A,Z$2,'Inter regional allocations'!$C:$C,$E51,'Inter regional allocations'!$B:$B,"load")</f>
        <v>0</v>
      </c>
      <c r="AA51" s="15">
        <f>SUMIFS('Inter regional allocations'!$D:$D,'Inter regional allocations'!$A:$A,AA$2,'Inter regional allocations'!$C:$C,$E51,'Inter regional allocations'!$B:$B,"load")</f>
        <v>0</v>
      </c>
      <c r="AB51" s="15">
        <f>SUMIFS('Inter regional allocations'!$D:$D,'Inter regional allocations'!$A:$A,AB$2,'Inter regional allocations'!$C:$C,$E51,'Inter regional allocations'!$B:$B,"load")</f>
        <v>0</v>
      </c>
      <c r="AC51" s="15">
        <f>SUMIFS('Inter regional allocations'!$D:$D,'Inter regional allocations'!$A:$A,AC$2,'Inter regional allocations'!$C:$C,$E51,'Inter regional allocations'!$B:$B,"load")</f>
        <v>9.5801783565453699E-8</v>
      </c>
      <c r="AD51" s="15">
        <f>SUMIFS('Inter regional allocations'!$D:$D,'Inter regional allocations'!$A:$A,AD$2,'Inter regional allocations'!$C:$C,$E51,'Inter regional allocations'!$B:$B,"load")</f>
        <v>3.7231365646043399E-7</v>
      </c>
      <c r="AE51" s="12">
        <f>SUMIFS('Inter regional allocations'!$D:$D,'Inter regional allocations'!$A:$A,AE$2,'Inter regional allocations'!$C:$C,$E51,'Inter regional allocations'!$B:$B,"gen")</f>
        <v>5.5991818946212399E-3</v>
      </c>
      <c r="AF51" s="15">
        <f>SUMIFS('Inter regional allocations'!$D:$D,'Inter regional allocations'!$A:$A,AF$2,'Inter regional allocations'!$C:$C,$E51,'Inter regional allocations'!$B:$B,"gen")</f>
        <v>0.37745244657555799</v>
      </c>
      <c r="AG51" s="15">
        <f>SUMIFS('Inter regional allocations'!$D:$D,'Inter regional allocations'!$A:$A,AG$2,'Inter regional allocations'!$C:$C,$E51,'Inter regional allocations'!$B:$B,"gen")</f>
        <v>2.5889055291422401E-2</v>
      </c>
      <c r="AH51" s="15">
        <f>SUMIFS('Inter regional allocations'!$D:$D,'Inter regional allocations'!$A:$A,AH$2,'Inter regional allocations'!$C:$C,$E51,'Inter regional allocations'!$B:$B,"gen")</f>
        <v>0.37791346667947001</v>
      </c>
      <c r="AI51" s="15">
        <f>SUMIFS('Inter regional allocations'!$D:$D,'Inter regional allocations'!$A:$A,AI$2,'Inter regional allocations'!$C:$C,$E51,'Inter regional allocations'!$B:$B,"gen")</f>
        <v>5.1640610857002701E-2</v>
      </c>
      <c r="AJ51" s="15">
        <f>SUMIFS('Inter regional allocations'!$D:$D,'Inter regional allocations'!$A:$A,AJ$2,'Inter regional allocations'!$C:$C,$E51,'Inter regional allocations'!$B:$B,"gen")</f>
        <v>2.7840388941072301E-2</v>
      </c>
      <c r="AK51" s="15">
        <f>SUMIFS('Inter regional allocations'!$D:$D,'Inter regional allocations'!$A:$A,AK$2,'Inter regional allocations'!$C:$C,$E51,'Inter regional allocations'!$B:$B,"gen")</f>
        <v>5.2766298040808103E-2</v>
      </c>
      <c r="AL51" s="15">
        <f>SUMIFS('Inter regional allocations'!$D:$D,'Inter regional allocations'!$A:$A,AL$2,'Inter regional allocations'!$C:$C,$E51,'Inter regional allocations'!$B:$B,"gen")</f>
        <v>2.3050093266087E-2</v>
      </c>
      <c r="AM51" s="15">
        <f>SUMIFS('Inter regional allocations'!$D:$D,'Inter regional allocations'!$A:$A,AM$2,'Inter regional allocations'!$C:$C,$E51,'Inter regional allocations'!$B:$B,"gen")</f>
        <v>0.31150114377079502</v>
      </c>
      <c r="AN51" s="15">
        <f>SUMIFS('Inter regional allocations'!$D:$D,'Inter regional allocations'!$A:$A,AN$2,'Inter regional allocations'!$C:$C,$E51,'Inter regional allocations'!$B:$B,"gen")</f>
        <v>5.2216221933290799E-2</v>
      </c>
      <c r="AO51" s="15">
        <f>SUMIFS('Inter regional allocations'!$D:$D,'Inter regional allocations'!$A:$A,AO$2,'Inter regional allocations'!$C:$C,$E51,'Inter regional allocations'!$B:$B,"gen")</f>
        <v>5.2244482639036999E-2</v>
      </c>
      <c r="AP51" s="15">
        <f>SUMIFS('Inter regional allocations'!$D:$D,'Inter regional allocations'!$A:$A,AP$2,'Inter regional allocations'!$C:$C,$E51,'Inter regional allocations'!$B:$B,"gen")</f>
        <v>0.29164703621407001</v>
      </c>
      <c r="AQ51" s="15">
        <f>SUMIFS('Inter regional allocations'!$D:$D,'Inter regional allocations'!$A:$A,AQ$2,'Inter regional allocations'!$C:$C,$E51,'Inter regional allocations'!$B:$B,"gen")</f>
        <v>8.0896499764558597E-3</v>
      </c>
      <c r="AR51" s="15">
        <f>SUMIFS('Inter regional allocations'!$D:$D,'Inter regional allocations'!$A:$A,AR$2,'Inter regional allocations'!$C:$C,$E51,'Inter regional allocations'!$B:$B,"gen")</f>
        <v>0.29630432372172999</v>
      </c>
      <c r="AS51" s="15">
        <f>SUMIFS('Inter regional allocations'!$D:$D,'Inter regional allocations'!$A:$A,AS$2,'Inter regional allocations'!$C:$C,$E51,'Inter regional allocations'!$B:$B,"gen")</f>
        <v>5.2259448512113303E-2</v>
      </c>
      <c r="AT51" s="15">
        <f>SUMIFS('Inter regional allocations'!$D:$D,'Inter regional allocations'!$A:$A,AT$2,'Inter regional allocations'!$C:$C,$E51,'Inter regional allocations'!$B:$B,"gen")</f>
        <v>5.2491781386399199E-2</v>
      </c>
      <c r="AU51" s="15">
        <f>SUMIFS('Inter regional allocations'!$D:$D,'Inter regional allocations'!$A:$A,AU$2,'Inter regional allocations'!$C:$C,$E51,'Inter regional allocations'!$B:$B,"gen")</f>
        <v>0.37898952665951102</v>
      </c>
      <c r="AV51" s="15">
        <f>SUMIFS('Inter regional allocations'!$D:$D,'Inter regional allocations'!$A:$A,AV$2,'Inter regional allocations'!$C:$C,$E51,'Inter regional allocations'!$B:$B,"gen")</f>
        <v>0.33538598852040302</v>
      </c>
      <c r="AW51" s="15">
        <f>SUMIFS('Inter regional allocations'!$D:$D,'Inter regional allocations'!$A:$A,AW$2,'Inter regional allocations'!$C:$C,$E51,'Inter regional allocations'!$B:$B,"gen")</f>
        <v>0.38066313837745003</v>
      </c>
      <c r="AX51" s="15">
        <f>SUMIFS('Inter regional allocations'!$D:$D,'Inter regional allocations'!$A:$A,AX$2,'Inter regional allocations'!$C:$C,$E51,'Inter regional allocations'!$B:$B,"gen")</f>
        <v>4.3161266604298497E-2</v>
      </c>
      <c r="AY51" s="15">
        <f>SUMIFS('Inter regional allocations'!$D:$D,'Inter regional allocations'!$A:$A,AY$2,'Inter regional allocations'!$C:$C,$E51,'Inter regional allocations'!$B:$B,"gen")</f>
        <v>2.95075625126201E-2</v>
      </c>
      <c r="AZ51" s="12">
        <f t="shared" ca="1" si="4"/>
        <v>5.3917116887740665E-8</v>
      </c>
      <c r="BA51" s="15">
        <f t="shared" ca="1" si="5"/>
        <v>0</v>
      </c>
      <c r="BB51" s="15">
        <f t="shared" ca="1" si="6"/>
        <v>8.9831413502081382E-9</v>
      </c>
      <c r="BC51" s="15">
        <f t="shared" ca="1" si="7"/>
        <v>2.3292471169925219E-5</v>
      </c>
      <c r="BD51" s="15">
        <f t="shared" ca="1" si="8"/>
        <v>5.3194383487313071E-10</v>
      </c>
      <c r="BE51" s="15">
        <f t="shared" ca="1" si="9"/>
        <v>3.2724107092564577E-10</v>
      </c>
      <c r="BF51" s="15">
        <f t="shared" ca="1" si="10"/>
        <v>4.0788574587029115E-7</v>
      </c>
      <c r="BG51" s="15">
        <f t="shared" ca="1" si="11"/>
        <v>4.997661928998947E-6</v>
      </c>
      <c r="BH51" s="15">
        <f t="shared" ca="1" si="12"/>
        <v>4.8577041387641013E-6</v>
      </c>
      <c r="BI51" s="15">
        <f t="shared" ca="1" si="13"/>
        <v>0</v>
      </c>
      <c r="BJ51" s="15">
        <f t="shared" ca="1" si="14"/>
        <v>0</v>
      </c>
      <c r="BK51" s="15">
        <f t="shared" ca="1" si="15"/>
        <v>4.7001068597857216E-26</v>
      </c>
      <c r="BL51" s="15">
        <f t="shared" ca="1" si="16"/>
        <v>3.4288323844720608E-7</v>
      </c>
      <c r="BM51" s="15">
        <f t="shared" ca="1" si="17"/>
        <v>0</v>
      </c>
      <c r="BN51" s="15">
        <f t="shared" ca="1" si="18"/>
        <v>2.2491230970167798E-12</v>
      </c>
      <c r="BO51" s="15">
        <f t="shared" ca="1" si="19"/>
        <v>5.7093649775225849E-12</v>
      </c>
      <c r="BP51" s="15">
        <f t="shared" ca="1" si="20"/>
        <v>0</v>
      </c>
      <c r="BQ51" s="15">
        <f t="shared" ca="1" si="21"/>
        <v>0</v>
      </c>
      <c r="BR51" s="15">
        <f t="shared" ca="1" si="21"/>
        <v>0</v>
      </c>
      <c r="BS51" s="15">
        <f t="shared" ca="1" si="22"/>
        <v>1.1205406726941008E-10</v>
      </c>
      <c r="BT51" s="15">
        <f t="shared" ca="1" si="23"/>
        <v>4.3547476835683409E-10</v>
      </c>
      <c r="BU51" s="12">
        <f t="shared" ca="1" si="24"/>
        <v>7.0677175573852615E-4</v>
      </c>
      <c r="BV51" s="15">
        <f t="shared" ca="1" si="25"/>
        <v>4.7644947671780423E-2</v>
      </c>
      <c r="BW51" s="15">
        <f t="shared" ca="1" si="26"/>
        <v>3.2679154574899102E-3</v>
      </c>
      <c r="BX51" s="15">
        <f t="shared" ca="1" si="27"/>
        <v>4.7703141171188915E-2</v>
      </c>
      <c r="BY51" s="15">
        <f t="shared" ca="1" si="28"/>
        <v>6.518474643210842E-3</v>
      </c>
      <c r="BZ51" s="15">
        <f t="shared" ca="1" si="29"/>
        <v>3.5142277823171459E-3</v>
      </c>
      <c r="CA51" s="15">
        <f t="shared" ca="1" si="30"/>
        <v>6.6605675279007978E-3</v>
      </c>
      <c r="CB51" s="15">
        <f t="shared" ca="1" si="31"/>
        <v>2.9095598596750199E-3</v>
      </c>
      <c r="CC51" s="15">
        <f t="shared" ca="1" si="32"/>
        <v>3.9320067545749328E-2</v>
      </c>
      <c r="CD51" s="15">
        <f t="shared" ca="1" si="33"/>
        <v>6.5911326955240728E-3</v>
      </c>
      <c r="CE51" s="15">
        <f t="shared" ca="1" si="34"/>
        <v>6.5946999789227127E-3</v>
      </c>
      <c r="CF51" s="15">
        <f t="shared" ca="1" si="35"/>
        <v>3.6813929556203391E-2</v>
      </c>
      <c r="CG51" s="15">
        <f t="shared" ca="1" si="36"/>
        <v>1.0211377706200776E-3</v>
      </c>
      <c r="CH51" s="15">
        <f t="shared" ca="1" si="37"/>
        <v>3.7401808166099955E-2</v>
      </c>
      <c r="CI51" s="15">
        <f t="shared" ca="1" si="38"/>
        <v>6.5965890864011579E-3</v>
      </c>
      <c r="CJ51" s="15">
        <f t="shared" ca="1" si="39"/>
        <v>6.6259159267441298E-3</v>
      </c>
      <c r="CK51" s="15">
        <f t="shared" ca="1" si="40"/>
        <v>4.7838969728947349E-2</v>
      </c>
      <c r="CL51" s="15">
        <f t="shared" ca="1" si="41"/>
        <v>4.2334996150844142E-2</v>
      </c>
      <c r="CM51" s="15">
        <f t="shared" ca="1" si="41"/>
        <v>4.8050225857891586E-2</v>
      </c>
      <c r="CN51" s="15">
        <f t="shared" ca="1" si="42"/>
        <v>5.4481466671270204E-3</v>
      </c>
      <c r="CO51" s="15">
        <f t="shared" ca="1" si="43"/>
        <v>3.7246712389613448E-3</v>
      </c>
    </row>
    <row r="52" spans="1:93" x14ac:dyDescent="0.35">
      <c r="A52" s="4" t="str">
        <f t="shared" si="45"/>
        <v>MERITWZ</v>
      </c>
      <c r="B52" s="3" t="str">
        <f t="shared" si="1"/>
        <v>MERITWZ</v>
      </c>
      <c r="C52" s="4" t="s">
        <v>91</v>
      </c>
      <c r="D52" s="4" t="s">
        <v>42</v>
      </c>
      <c r="E52" s="6" t="s">
        <v>17</v>
      </c>
      <c r="F52" s="9">
        <v>5584343.2000000002</v>
      </c>
      <c r="G52" s="10">
        <v>0</v>
      </c>
      <c r="H52" s="12">
        <f t="shared" ca="1" si="2"/>
        <v>1.4215810240412814E-2</v>
      </c>
      <c r="I52" s="14">
        <f t="shared" ca="1" si="3"/>
        <v>0</v>
      </c>
      <c r="J52" s="12">
        <f>SUMIFS('Inter regional allocations'!$D:$D,'Inter regional allocations'!$A:$A,J$2,'Inter regional allocations'!$C:$C,$E52,'Inter regional allocations'!$B:$B,"load")</f>
        <v>4.6096996641216103E-5</v>
      </c>
      <c r="K52" s="15">
        <f>SUMIFS('Inter regional allocations'!$D:$D,'Inter regional allocations'!$A:$A,K$2,'Inter regional allocations'!$C:$C,$E52,'Inter regional allocations'!$B:$B,"load")</f>
        <v>0</v>
      </c>
      <c r="L52" s="15">
        <f>SUMIFS('Inter regional allocations'!$D:$D,'Inter regional allocations'!$A:$A,L$2,'Inter regional allocations'!$C:$C,$E52,'Inter regional allocations'!$B:$B,"load")</f>
        <v>7.6802295922145005E-6</v>
      </c>
      <c r="M52" s="15">
        <f>SUMIFS('Inter regional allocations'!$D:$D,'Inter regional allocations'!$A:$A,M$2,'Inter regional allocations'!$C:$C,$E52,'Inter regional allocations'!$B:$B,"load")</f>
        <v>1.99141390946629E-2</v>
      </c>
      <c r="N52" s="15">
        <f>SUMIFS('Inter regional allocations'!$D:$D,'Inter regional allocations'!$A:$A,N$2,'Inter regional allocations'!$C:$C,$E52,'Inter regional allocations'!$B:$B,"load")</f>
        <v>4.5479088246719201E-7</v>
      </c>
      <c r="O52" s="15">
        <f>SUMIFS('Inter regional allocations'!$D:$D,'Inter regional allocations'!$A:$A,O$2,'Inter regional allocations'!$C:$C,$E52,'Inter regional allocations'!$B:$B,"load")</f>
        <v>2.7977813759469299E-7</v>
      </c>
      <c r="P52" s="15">
        <f>SUMIFS('Inter regional allocations'!$D:$D,'Inter regional allocations'!$A:$A,P$2,'Inter regional allocations'!$C:$C,$E52,'Inter regional allocations'!$B:$B,"load")</f>
        <v>3.4872613638690101E-4</v>
      </c>
      <c r="Q52" s="15">
        <f>SUMIFS('Inter regional allocations'!$D:$D,'Inter regional allocations'!$A:$A,Q$2,'Inter regional allocations'!$C:$C,$E52,'Inter regional allocations'!$B:$B,"load")</f>
        <v>4.2728027471249999E-3</v>
      </c>
      <c r="R52" s="15">
        <f>SUMIFS('Inter regional allocations'!$D:$D,'Inter regional allocations'!$A:$A,R$2,'Inter regional allocations'!$C:$C,$E52,'Inter regional allocations'!$B:$B,"load")</f>
        <v>4.1531443870572596E-3</v>
      </c>
      <c r="S52" s="15">
        <f>SUMIFS('Inter regional allocations'!$D:$D,'Inter regional allocations'!$A:$A,S$2,'Inter regional allocations'!$C:$C,$E52,'Inter regional allocations'!$B:$B,"load")</f>
        <v>0</v>
      </c>
      <c r="T52" s="15">
        <f>SUMIFS('Inter regional allocations'!$D:$D,'Inter regional allocations'!$A:$A,T$2,'Inter regional allocations'!$C:$C,$E52,'Inter regional allocations'!$B:$B,"load")</f>
        <v>0</v>
      </c>
      <c r="U52" s="15">
        <f>SUMIFS('Inter regional allocations'!$D:$D,'Inter regional allocations'!$A:$A,U$2,'Inter regional allocations'!$C:$C,$E52,'Inter regional allocations'!$B:$B,"load")</f>
        <v>4.0184049636779101E-23</v>
      </c>
      <c r="V52" s="15">
        <f>SUMIFS('Inter regional allocations'!$D:$D,'Inter regional allocations'!$A:$A,V$2,'Inter regional allocations'!$C:$C,$E52,'Inter regional allocations'!$B:$B,"load")</f>
        <v>2.9315157047323502E-4</v>
      </c>
      <c r="W52" s="15">
        <f>SUMIFS('Inter regional allocations'!$D:$D,'Inter regional allocations'!$A:$A,W$2,'Inter regional allocations'!$C:$C,$E52,'Inter regional allocations'!$B:$B,"load")</f>
        <v>0</v>
      </c>
      <c r="X52" s="15">
        <f>SUMIFS('Inter regional allocations'!$D:$D,'Inter regional allocations'!$A:$A,X$2,'Inter regional allocations'!$C:$C,$E52,'Inter regional allocations'!$B:$B,"load")</f>
        <v>1.9229110500238499E-9</v>
      </c>
      <c r="Y52" s="15">
        <f>SUMIFS('Inter regional allocations'!$D:$D,'Inter regional allocations'!$A:$A,Y$2,'Inter regional allocations'!$C:$C,$E52,'Inter regional allocations'!$B:$B,"load")</f>
        <v>4.8812806281965101E-9</v>
      </c>
      <c r="Z52" s="15">
        <f>SUMIFS('Inter regional allocations'!$D:$D,'Inter regional allocations'!$A:$A,Z$2,'Inter regional allocations'!$C:$C,$E52,'Inter regional allocations'!$B:$B,"load")</f>
        <v>0</v>
      </c>
      <c r="AA52" s="15">
        <f>SUMIFS('Inter regional allocations'!$D:$D,'Inter regional allocations'!$A:$A,AA$2,'Inter regional allocations'!$C:$C,$E52,'Inter regional allocations'!$B:$B,"load")</f>
        <v>0</v>
      </c>
      <c r="AB52" s="15">
        <f>SUMIFS('Inter regional allocations'!$D:$D,'Inter regional allocations'!$A:$A,AB$2,'Inter regional allocations'!$C:$C,$E52,'Inter regional allocations'!$B:$B,"load")</f>
        <v>0</v>
      </c>
      <c r="AC52" s="15">
        <f>SUMIFS('Inter regional allocations'!$D:$D,'Inter regional allocations'!$A:$A,AC$2,'Inter regional allocations'!$C:$C,$E52,'Inter regional allocations'!$B:$B,"load")</f>
        <v>9.5801783565453699E-8</v>
      </c>
      <c r="AD52" s="15">
        <f>SUMIFS('Inter regional allocations'!$D:$D,'Inter regional allocations'!$A:$A,AD$2,'Inter regional allocations'!$C:$C,$E52,'Inter regional allocations'!$B:$B,"load")</f>
        <v>3.7231365646043399E-7</v>
      </c>
      <c r="AE52" s="12">
        <f>SUMIFS('Inter regional allocations'!$D:$D,'Inter regional allocations'!$A:$A,AE$2,'Inter regional allocations'!$C:$C,$E52,'Inter regional allocations'!$B:$B,"gen")</f>
        <v>5.5991818946212399E-3</v>
      </c>
      <c r="AF52" s="15">
        <f>SUMIFS('Inter regional allocations'!$D:$D,'Inter regional allocations'!$A:$A,AF$2,'Inter regional allocations'!$C:$C,$E52,'Inter regional allocations'!$B:$B,"gen")</f>
        <v>0.37745244657555799</v>
      </c>
      <c r="AG52" s="15">
        <f>SUMIFS('Inter regional allocations'!$D:$D,'Inter regional allocations'!$A:$A,AG$2,'Inter regional allocations'!$C:$C,$E52,'Inter regional allocations'!$B:$B,"gen")</f>
        <v>2.5889055291422401E-2</v>
      </c>
      <c r="AH52" s="15">
        <f>SUMIFS('Inter regional allocations'!$D:$D,'Inter regional allocations'!$A:$A,AH$2,'Inter regional allocations'!$C:$C,$E52,'Inter regional allocations'!$B:$B,"gen")</f>
        <v>0.37791346667947001</v>
      </c>
      <c r="AI52" s="15">
        <f>SUMIFS('Inter regional allocations'!$D:$D,'Inter regional allocations'!$A:$A,AI$2,'Inter regional allocations'!$C:$C,$E52,'Inter regional allocations'!$B:$B,"gen")</f>
        <v>5.1640610857002701E-2</v>
      </c>
      <c r="AJ52" s="15">
        <f>SUMIFS('Inter regional allocations'!$D:$D,'Inter regional allocations'!$A:$A,AJ$2,'Inter regional allocations'!$C:$C,$E52,'Inter regional allocations'!$B:$B,"gen")</f>
        <v>2.7840388941072301E-2</v>
      </c>
      <c r="AK52" s="15">
        <f>SUMIFS('Inter regional allocations'!$D:$D,'Inter regional allocations'!$A:$A,AK$2,'Inter regional allocations'!$C:$C,$E52,'Inter regional allocations'!$B:$B,"gen")</f>
        <v>5.2766298040808103E-2</v>
      </c>
      <c r="AL52" s="15">
        <f>SUMIFS('Inter regional allocations'!$D:$D,'Inter regional allocations'!$A:$A,AL$2,'Inter regional allocations'!$C:$C,$E52,'Inter regional allocations'!$B:$B,"gen")</f>
        <v>2.3050093266087E-2</v>
      </c>
      <c r="AM52" s="15">
        <f>SUMIFS('Inter regional allocations'!$D:$D,'Inter regional allocations'!$A:$A,AM$2,'Inter regional allocations'!$C:$C,$E52,'Inter regional allocations'!$B:$B,"gen")</f>
        <v>0.31150114377079502</v>
      </c>
      <c r="AN52" s="15">
        <f>SUMIFS('Inter regional allocations'!$D:$D,'Inter regional allocations'!$A:$A,AN$2,'Inter regional allocations'!$C:$C,$E52,'Inter regional allocations'!$B:$B,"gen")</f>
        <v>5.2216221933290799E-2</v>
      </c>
      <c r="AO52" s="15">
        <f>SUMIFS('Inter regional allocations'!$D:$D,'Inter regional allocations'!$A:$A,AO$2,'Inter regional allocations'!$C:$C,$E52,'Inter regional allocations'!$B:$B,"gen")</f>
        <v>5.2244482639036999E-2</v>
      </c>
      <c r="AP52" s="15">
        <f>SUMIFS('Inter regional allocations'!$D:$D,'Inter regional allocations'!$A:$A,AP$2,'Inter regional allocations'!$C:$C,$E52,'Inter regional allocations'!$B:$B,"gen")</f>
        <v>0.29164703621407001</v>
      </c>
      <c r="AQ52" s="15">
        <f>SUMIFS('Inter regional allocations'!$D:$D,'Inter regional allocations'!$A:$A,AQ$2,'Inter regional allocations'!$C:$C,$E52,'Inter regional allocations'!$B:$B,"gen")</f>
        <v>8.0896499764558597E-3</v>
      </c>
      <c r="AR52" s="15">
        <f>SUMIFS('Inter regional allocations'!$D:$D,'Inter regional allocations'!$A:$A,AR$2,'Inter regional allocations'!$C:$C,$E52,'Inter regional allocations'!$B:$B,"gen")</f>
        <v>0.29630432372172999</v>
      </c>
      <c r="AS52" s="15">
        <f>SUMIFS('Inter regional allocations'!$D:$D,'Inter regional allocations'!$A:$A,AS$2,'Inter regional allocations'!$C:$C,$E52,'Inter regional allocations'!$B:$B,"gen")</f>
        <v>5.2259448512113303E-2</v>
      </c>
      <c r="AT52" s="15">
        <f>SUMIFS('Inter regional allocations'!$D:$D,'Inter regional allocations'!$A:$A,AT$2,'Inter regional allocations'!$C:$C,$E52,'Inter regional allocations'!$B:$B,"gen")</f>
        <v>5.2491781386399199E-2</v>
      </c>
      <c r="AU52" s="15">
        <f>SUMIFS('Inter regional allocations'!$D:$D,'Inter regional allocations'!$A:$A,AU$2,'Inter regional allocations'!$C:$C,$E52,'Inter regional allocations'!$B:$B,"gen")</f>
        <v>0.37898952665951102</v>
      </c>
      <c r="AV52" s="15">
        <f>SUMIFS('Inter regional allocations'!$D:$D,'Inter regional allocations'!$A:$A,AV$2,'Inter regional allocations'!$C:$C,$E52,'Inter regional allocations'!$B:$B,"gen")</f>
        <v>0.33538598852040302</v>
      </c>
      <c r="AW52" s="15">
        <f>SUMIFS('Inter regional allocations'!$D:$D,'Inter regional allocations'!$A:$A,AW$2,'Inter regional allocations'!$C:$C,$E52,'Inter regional allocations'!$B:$B,"gen")</f>
        <v>0.38066313837745003</v>
      </c>
      <c r="AX52" s="15">
        <f>SUMIFS('Inter regional allocations'!$D:$D,'Inter regional allocations'!$A:$A,AX$2,'Inter regional allocations'!$C:$C,$E52,'Inter regional allocations'!$B:$B,"gen")</f>
        <v>4.3161266604298497E-2</v>
      </c>
      <c r="AY52" s="15">
        <f>SUMIFS('Inter regional allocations'!$D:$D,'Inter regional allocations'!$A:$A,AY$2,'Inter regional allocations'!$C:$C,$E52,'Inter regional allocations'!$B:$B,"gen")</f>
        <v>2.95075625126201E-2</v>
      </c>
      <c r="AZ52" s="12">
        <f t="shared" ca="1" si="4"/>
        <v>6.553061569044749E-7</v>
      </c>
      <c r="BA52" s="15">
        <f t="shared" ca="1" si="5"/>
        <v>0</v>
      </c>
      <c r="BB52" s="15">
        <f t="shared" ca="1" si="6"/>
        <v>1.0918068648572443E-7</v>
      </c>
      <c r="BC52" s="15">
        <f t="shared" ca="1" si="7"/>
        <v>2.8309562247091403E-4</v>
      </c>
      <c r="BD52" s="15">
        <f t="shared" ca="1" si="8"/>
        <v>6.4652208842234882E-9</v>
      </c>
      <c r="BE52" s="15">
        <f t="shared" ca="1" si="9"/>
        <v>3.9772729134622618E-9</v>
      </c>
      <c r="BF52" s="15">
        <f t="shared" ca="1" si="10"/>
        <v>4.9574245807485027E-6</v>
      </c>
      <c r="BG52" s="15">
        <f t="shared" ca="1" si="11"/>
        <v>6.0741353047843578E-5</v>
      </c>
      <c r="BH52" s="15">
        <f t="shared" ca="1" si="12"/>
        <v>5.9040312507441586E-5</v>
      </c>
      <c r="BI52" s="15">
        <f t="shared" ca="1" si="13"/>
        <v>0</v>
      </c>
      <c r="BJ52" s="15">
        <f t="shared" ca="1" si="14"/>
        <v>0</v>
      </c>
      <c r="BK52" s="15">
        <f t="shared" ca="1" si="15"/>
        <v>5.7124882432778117E-25</v>
      </c>
      <c r="BL52" s="15">
        <f t="shared" ca="1" si="16"/>
        <v>4.1673870975265125E-6</v>
      </c>
      <c r="BM52" s="15">
        <f t="shared" ca="1" si="17"/>
        <v>0</v>
      </c>
      <c r="BN52" s="15">
        <f t="shared" ca="1" si="18"/>
        <v>2.7335738596332002E-11</v>
      </c>
      <c r="BO52" s="15">
        <f t="shared" ca="1" si="19"/>
        <v>6.9391359140644636E-11</v>
      </c>
      <c r="BP52" s="15">
        <f t="shared" ca="1" si="20"/>
        <v>0</v>
      </c>
      <c r="BQ52" s="15">
        <f t="shared" ca="1" si="21"/>
        <v>0</v>
      </c>
      <c r="BR52" s="15">
        <f t="shared" ca="1" si="21"/>
        <v>0</v>
      </c>
      <c r="BS52" s="15">
        <f t="shared" ca="1" si="22"/>
        <v>1.3618999758595887E-9</v>
      </c>
      <c r="BT52" s="15">
        <f t="shared" ca="1" si="23"/>
        <v>5.2927402901557754E-9</v>
      </c>
      <c r="BU52" s="12">
        <f t="shared" ca="1" si="24"/>
        <v>0</v>
      </c>
      <c r="BV52" s="15">
        <f t="shared" ca="1" si="25"/>
        <v>0</v>
      </c>
      <c r="BW52" s="15">
        <f t="shared" ca="1" si="26"/>
        <v>0</v>
      </c>
      <c r="BX52" s="15">
        <f t="shared" ca="1" si="27"/>
        <v>0</v>
      </c>
      <c r="BY52" s="15">
        <f t="shared" ca="1" si="28"/>
        <v>0</v>
      </c>
      <c r="BZ52" s="15">
        <f t="shared" ca="1" si="29"/>
        <v>0</v>
      </c>
      <c r="CA52" s="15">
        <f t="shared" ca="1" si="30"/>
        <v>0</v>
      </c>
      <c r="CB52" s="15">
        <f t="shared" ca="1" si="31"/>
        <v>0</v>
      </c>
      <c r="CC52" s="15">
        <f t="shared" ca="1" si="32"/>
        <v>0</v>
      </c>
      <c r="CD52" s="15">
        <f t="shared" ca="1" si="33"/>
        <v>0</v>
      </c>
      <c r="CE52" s="15">
        <f t="shared" ca="1" si="34"/>
        <v>0</v>
      </c>
      <c r="CF52" s="15">
        <f t="shared" ca="1" si="35"/>
        <v>0</v>
      </c>
      <c r="CG52" s="15">
        <f t="shared" ca="1" si="36"/>
        <v>0</v>
      </c>
      <c r="CH52" s="15">
        <f t="shared" ca="1" si="37"/>
        <v>0</v>
      </c>
      <c r="CI52" s="15">
        <f t="shared" ca="1" si="38"/>
        <v>0</v>
      </c>
      <c r="CJ52" s="15">
        <f t="shared" ca="1" si="39"/>
        <v>0</v>
      </c>
      <c r="CK52" s="15">
        <f t="shared" ca="1" si="40"/>
        <v>0</v>
      </c>
      <c r="CL52" s="15">
        <f t="shared" ca="1" si="41"/>
        <v>0</v>
      </c>
      <c r="CM52" s="15">
        <f t="shared" ca="1" si="41"/>
        <v>0</v>
      </c>
      <c r="CN52" s="15">
        <f t="shared" ca="1" si="42"/>
        <v>0</v>
      </c>
      <c r="CO52" s="15">
        <f t="shared" ca="1" si="43"/>
        <v>0</v>
      </c>
    </row>
    <row r="53" spans="1:93" x14ac:dyDescent="0.35">
      <c r="A53" s="4" t="str">
        <f t="shared" si="45"/>
        <v>MERIWTK</v>
      </c>
      <c r="B53" s="3" t="str">
        <f t="shared" si="1"/>
        <v>MERIWTK</v>
      </c>
      <c r="C53" s="4" t="s">
        <v>91</v>
      </c>
      <c r="D53" s="4" t="s">
        <v>98</v>
      </c>
      <c r="E53" s="6" t="s">
        <v>17</v>
      </c>
      <c r="F53" s="9">
        <v>0</v>
      </c>
      <c r="G53" s="10">
        <v>505508340.39999998</v>
      </c>
      <c r="H53" s="12">
        <f t="shared" ca="1" si="2"/>
        <v>0</v>
      </c>
      <c r="I53" s="14">
        <f t="shared" ca="1" si="3"/>
        <v>6.447269028553658E-2</v>
      </c>
      <c r="J53" s="12">
        <f>SUMIFS('Inter regional allocations'!$D:$D,'Inter regional allocations'!$A:$A,J$2,'Inter regional allocations'!$C:$C,$E53,'Inter regional allocations'!$B:$B,"load")</f>
        <v>4.6096996641216103E-5</v>
      </c>
      <c r="K53" s="15">
        <f>SUMIFS('Inter regional allocations'!$D:$D,'Inter regional allocations'!$A:$A,K$2,'Inter regional allocations'!$C:$C,$E53,'Inter regional allocations'!$B:$B,"load")</f>
        <v>0</v>
      </c>
      <c r="L53" s="15">
        <f>SUMIFS('Inter regional allocations'!$D:$D,'Inter regional allocations'!$A:$A,L$2,'Inter regional allocations'!$C:$C,$E53,'Inter regional allocations'!$B:$B,"load")</f>
        <v>7.6802295922145005E-6</v>
      </c>
      <c r="M53" s="15">
        <f>SUMIFS('Inter regional allocations'!$D:$D,'Inter regional allocations'!$A:$A,M$2,'Inter regional allocations'!$C:$C,$E53,'Inter regional allocations'!$B:$B,"load")</f>
        <v>1.99141390946629E-2</v>
      </c>
      <c r="N53" s="15">
        <f>SUMIFS('Inter regional allocations'!$D:$D,'Inter regional allocations'!$A:$A,N$2,'Inter regional allocations'!$C:$C,$E53,'Inter regional allocations'!$B:$B,"load")</f>
        <v>4.5479088246719201E-7</v>
      </c>
      <c r="O53" s="15">
        <f>SUMIFS('Inter regional allocations'!$D:$D,'Inter regional allocations'!$A:$A,O$2,'Inter regional allocations'!$C:$C,$E53,'Inter regional allocations'!$B:$B,"load")</f>
        <v>2.7977813759469299E-7</v>
      </c>
      <c r="P53" s="15">
        <f>SUMIFS('Inter regional allocations'!$D:$D,'Inter regional allocations'!$A:$A,P$2,'Inter regional allocations'!$C:$C,$E53,'Inter regional allocations'!$B:$B,"load")</f>
        <v>3.4872613638690101E-4</v>
      </c>
      <c r="Q53" s="15">
        <f>SUMIFS('Inter regional allocations'!$D:$D,'Inter regional allocations'!$A:$A,Q$2,'Inter regional allocations'!$C:$C,$E53,'Inter regional allocations'!$B:$B,"load")</f>
        <v>4.2728027471249999E-3</v>
      </c>
      <c r="R53" s="15">
        <f>SUMIFS('Inter regional allocations'!$D:$D,'Inter regional allocations'!$A:$A,R$2,'Inter regional allocations'!$C:$C,$E53,'Inter regional allocations'!$B:$B,"load")</f>
        <v>4.1531443870572596E-3</v>
      </c>
      <c r="S53" s="15">
        <f>SUMIFS('Inter regional allocations'!$D:$D,'Inter regional allocations'!$A:$A,S$2,'Inter regional allocations'!$C:$C,$E53,'Inter regional allocations'!$B:$B,"load")</f>
        <v>0</v>
      </c>
      <c r="T53" s="15">
        <f>SUMIFS('Inter regional allocations'!$D:$D,'Inter regional allocations'!$A:$A,T$2,'Inter regional allocations'!$C:$C,$E53,'Inter regional allocations'!$B:$B,"load")</f>
        <v>0</v>
      </c>
      <c r="U53" s="15">
        <f>SUMIFS('Inter regional allocations'!$D:$D,'Inter regional allocations'!$A:$A,U$2,'Inter regional allocations'!$C:$C,$E53,'Inter regional allocations'!$B:$B,"load")</f>
        <v>4.0184049636779101E-23</v>
      </c>
      <c r="V53" s="15">
        <f>SUMIFS('Inter regional allocations'!$D:$D,'Inter regional allocations'!$A:$A,V$2,'Inter regional allocations'!$C:$C,$E53,'Inter regional allocations'!$B:$B,"load")</f>
        <v>2.9315157047323502E-4</v>
      </c>
      <c r="W53" s="15">
        <f>SUMIFS('Inter regional allocations'!$D:$D,'Inter regional allocations'!$A:$A,W$2,'Inter regional allocations'!$C:$C,$E53,'Inter regional allocations'!$B:$B,"load")</f>
        <v>0</v>
      </c>
      <c r="X53" s="15">
        <f>SUMIFS('Inter regional allocations'!$D:$D,'Inter regional allocations'!$A:$A,X$2,'Inter regional allocations'!$C:$C,$E53,'Inter regional allocations'!$B:$B,"load")</f>
        <v>1.9229110500238499E-9</v>
      </c>
      <c r="Y53" s="15">
        <f>SUMIFS('Inter regional allocations'!$D:$D,'Inter regional allocations'!$A:$A,Y$2,'Inter regional allocations'!$C:$C,$E53,'Inter regional allocations'!$B:$B,"load")</f>
        <v>4.8812806281965101E-9</v>
      </c>
      <c r="Z53" s="15">
        <f>SUMIFS('Inter regional allocations'!$D:$D,'Inter regional allocations'!$A:$A,Z$2,'Inter regional allocations'!$C:$C,$E53,'Inter regional allocations'!$B:$B,"load")</f>
        <v>0</v>
      </c>
      <c r="AA53" s="15">
        <f>SUMIFS('Inter regional allocations'!$D:$D,'Inter regional allocations'!$A:$A,AA$2,'Inter regional allocations'!$C:$C,$E53,'Inter regional allocations'!$B:$B,"load")</f>
        <v>0</v>
      </c>
      <c r="AB53" s="15">
        <f>SUMIFS('Inter regional allocations'!$D:$D,'Inter regional allocations'!$A:$A,AB$2,'Inter regional allocations'!$C:$C,$E53,'Inter regional allocations'!$B:$B,"load")</f>
        <v>0</v>
      </c>
      <c r="AC53" s="15">
        <f>SUMIFS('Inter regional allocations'!$D:$D,'Inter regional allocations'!$A:$A,AC$2,'Inter regional allocations'!$C:$C,$E53,'Inter regional allocations'!$B:$B,"load")</f>
        <v>9.5801783565453699E-8</v>
      </c>
      <c r="AD53" s="15">
        <f>SUMIFS('Inter regional allocations'!$D:$D,'Inter regional allocations'!$A:$A,AD$2,'Inter regional allocations'!$C:$C,$E53,'Inter regional allocations'!$B:$B,"load")</f>
        <v>3.7231365646043399E-7</v>
      </c>
      <c r="AE53" s="12">
        <f>SUMIFS('Inter regional allocations'!$D:$D,'Inter regional allocations'!$A:$A,AE$2,'Inter regional allocations'!$C:$C,$E53,'Inter regional allocations'!$B:$B,"gen")</f>
        <v>5.5991818946212399E-3</v>
      </c>
      <c r="AF53" s="15">
        <f>SUMIFS('Inter regional allocations'!$D:$D,'Inter regional allocations'!$A:$A,AF$2,'Inter regional allocations'!$C:$C,$E53,'Inter regional allocations'!$B:$B,"gen")</f>
        <v>0.37745244657555799</v>
      </c>
      <c r="AG53" s="15">
        <f>SUMIFS('Inter regional allocations'!$D:$D,'Inter regional allocations'!$A:$A,AG$2,'Inter regional allocations'!$C:$C,$E53,'Inter regional allocations'!$B:$B,"gen")</f>
        <v>2.5889055291422401E-2</v>
      </c>
      <c r="AH53" s="15">
        <f>SUMIFS('Inter regional allocations'!$D:$D,'Inter regional allocations'!$A:$A,AH$2,'Inter regional allocations'!$C:$C,$E53,'Inter regional allocations'!$B:$B,"gen")</f>
        <v>0.37791346667947001</v>
      </c>
      <c r="AI53" s="15">
        <f>SUMIFS('Inter regional allocations'!$D:$D,'Inter regional allocations'!$A:$A,AI$2,'Inter regional allocations'!$C:$C,$E53,'Inter regional allocations'!$B:$B,"gen")</f>
        <v>5.1640610857002701E-2</v>
      </c>
      <c r="AJ53" s="15">
        <f>SUMIFS('Inter regional allocations'!$D:$D,'Inter regional allocations'!$A:$A,AJ$2,'Inter regional allocations'!$C:$C,$E53,'Inter regional allocations'!$B:$B,"gen")</f>
        <v>2.7840388941072301E-2</v>
      </c>
      <c r="AK53" s="15">
        <f>SUMIFS('Inter regional allocations'!$D:$D,'Inter regional allocations'!$A:$A,AK$2,'Inter regional allocations'!$C:$C,$E53,'Inter regional allocations'!$B:$B,"gen")</f>
        <v>5.2766298040808103E-2</v>
      </c>
      <c r="AL53" s="15">
        <f>SUMIFS('Inter regional allocations'!$D:$D,'Inter regional allocations'!$A:$A,AL$2,'Inter regional allocations'!$C:$C,$E53,'Inter regional allocations'!$B:$B,"gen")</f>
        <v>2.3050093266087E-2</v>
      </c>
      <c r="AM53" s="15">
        <f>SUMIFS('Inter regional allocations'!$D:$D,'Inter regional allocations'!$A:$A,AM$2,'Inter regional allocations'!$C:$C,$E53,'Inter regional allocations'!$B:$B,"gen")</f>
        <v>0.31150114377079502</v>
      </c>
      <c r="AN53" s="15">
        <f>SUMIFS('Inter regional allocations'!$D:$D,'Inter regional allocations'!$A:$A,AN$2,'Inter regional allocations'!$C:$C,$E53,'Inter regional allocations'!$B:$B,"gen")</f>
        <v>5.2216221933290799E-2</v>
      </c>
      <c r="AO53" s="15">
        <f>SUMIFS('Inter regional allocations'!$D:$D,'Inter regional allocations'!$A:$A,AO$2,'Inter regional allocations'!$C:$C,$E53,'Inter regional allocations'!$B:$B,"gen")</f>
        <v>5.2244482639036999E-2</v>
      </c>
      <c r="AP53" s="15">
        <f>SUMIFS('Inter regional allocations'!$D:$D,'Inter regional allocations'!$A:$A,AP$2,'Inter regional allocations'!$C:$C,$E53,'Inter regional allocations'!$B:$B,"gen")</f>
        <v>0.29164703621407001</v>
      </c>
      <c r="AQ53" s="15">
        <f>SUMIFS('Inter regional allocations'!$D:$D,'Inter regional allocations'!$A:$A,AQ$2,'Inter regional allocations'!$C:$C,$E53,'Inter regional allocations'!$B:$B,"gen")</f>
        <v>8.0896499764558597E-3</v>
      </c>
      <c r="AR53" s="15">
        <f>SUMIFS('Inter regional allocations'!$D:$D,'Inter regional allocations'!$A:$A,AR$2,'Inter regional allocations'!$C:$C,$E53,'Inter regional allocations'!$B:$B,"gen")</f>
        <v>0.29630432372172999</v>
      </c>
      <c r="AS53" s="15">
        <f>SUMIFS('Inter regional allocations'!$D:$D,'Inter regional allocations'!$A:$A,AS$2,'Inter regional allocations'!$C:$C,$E53,'Inter regional allocations'!$B:$B,"gen")</f>
        <v>5.2259448512113303E-2</v>
      </c>
      <c r="AT53" s="15">
        <f>SUMIFS('Inter regional allocations'!$D:$D,'Inter regional allocations'!$A:$A,AT$2,'Inter regional allocations'!$C:$C,$E53,'Inter regional allocations'!$B:$B,"gen")</f>
        <v>5.2491781386399199E-2</v>
      </c>
      <c r="AU53" s="15">
        <f>SUMIFS('Inter regional allocations'!$D:$D,'Inter regional allocations'!$A:$A,AU$2,'Inter regional allocations'!$C:$C,$E53,'Inter regional allocations'!$B:$B,"gen")</f>
        <v>0.37898952665951102</v>
      </c>
      <c r="AV53" s="15">
        <f>SUMIFS('Inter regional allocations'!$D:$D,'Inter regional allocations'!$A:$A,AV$2,'Inter regional allocations'!$C:$C,$E53,'Inter regional allocations'!$B:$B,"gen")</f>
        <v>0.33538598852040302</v>
      </c>
      <c r="AW53" s="15">
        <f>SUMIFS('Inter regional allocations'!$D:$D,'Inter regional allocations'!$A:$A,AW$2,'Inter regional allocations'!$C:$C,$E53,'Inter regional allocations'!$B:$B,"gen")</f>
        <v>0.38066313837745003</v>
      </c>
      <c r="AX53" s="15">
        <f>SUMIFS('Inter regional allocations'!$D:$D,'Inter regional allocations'!$A:$A,AX$2,'Inter regional allocations'!$C:$C,$E53,'Inter regional allocations'!$B:$B,"gen")</f>
        <v>4.3161266604298497E-2</v>
      </c>
      <c r="AY53" s="15">
        <f>SUMIFS('Inter regional allocations'!$D:$D,'Inter regional allocations'!$A:$A,AY$2,'Inter regional allocations'!$C:$C,$E53,'Inter regional allocations'!$B:$B,"gen")</f>
        <v>2.95075625126201E-2</v>
      </c>
      <c r="AZ53" s="12">
        <f t="shared" ca="1" si="4"/>
        <v>0</v>
      </c>
      <c r="BA53" s="15">
        <f t="shared" ca="1" si="5"/>
        <v>0</v>
      </c>
      <c r="BB53" s="15">
        <f t="shared" ca="1" si="6"/>
        <v>0</v>
      </c>
      <c r="BC53" s="15">
        <f t="shared" ca="1" si="7"/>
        <v>0</v>
      </c>
      <c r="BD53" s="15">
        <f t="shared" ca="1" si="8"/>
        <v>0</v>
      </c>
      <c r="BE53" s="15">
        <f t="shared" ca="1" si="9"/>
        <v>0</v>
      </c>
      <c r="BF53" s="15">
        <f t="shared" ca="1" si="10"/>
        <v>0</v>
      </c>
      <c r="BG53" s="15">
        <f t="shared" ca="1" si="11"/>
        <v>0</v>
      </c>
      <c r="BH53" s="15">
        <f t="shared" ca="1" si="12"/>
        <v>0</v>
      </c>
      <c r="BI53" s="15">
        <f t="shared" ca="1" si="13"/>
        <v>0</v>
      </c>
      <c r="BJ53" s="15">
        <f t="shared" ca="1" si="14"/>
        <v>0</v>
      </c>
      <c r="BK53" s="15">
        <f t="shared" ca="1" si="15"/>
        <v>0</v>
      </c>
      <c r="BL53" s="15">
        <f t="shared" ca="1" si="16"/>
        <v>0</v>
      </c>
      <c r="BM53" s="15">
        <f t="shared" ca="1" si="17"/>
        <v>0</v>
      </c>
      <c r="BN53" s="15">
        <f t="shared" ca="1" si="18"/>
        <v>0</v>
      </c>
      <c r="BO53" s="15">
        <f t="shared" ca="1" si="19"/>
        <v>0</v>
      </c>
      <c r="BP53" s="15">
        <f t="shared" ca="1" si="20"/>
        <v>0</v>
      </c>
      <c r="BQ53" s="15">
        <f t="shared" ca="1" si="21"/>
        <v>0</v>
      </c>
      <c r="BR53" s="15">
        <f t="shared" ca="1" si="21"/>
        <v>0</v>
      </c>
      <c r="BS53" s="15">
        <f t="shared" ca="1" si="22"/>
        <v>0</v>
      </c>
      <c r="BT53" s="15">
        <f t="shared" ca="1" si="23"/>
        <v>0</v>
      </c>
      <c r="BU53" s="12">
        <f t="shared" ca="1" si="24"/>
        <v>3.609943201442991E-4</v>
      </c>
      <c r="BV53" s="15">
        <f t="shared" ca="1" si="25"/>
        <v>2.4335374685583992E-2</v>
      </c>
      <c r="BW53" s="15">
        <f t="shared" ca="1" si="26"/>
        <v>1.6691370435890085E-3</v>
      </c>
      <c r="BX53" s="15">
        <f t="shared" ca="1" si="27"/>
        <v>2.4365097891958919E-2</v>
      </c>
      <c r="BY53" s="15">
        <f t="shared" ca="1" si="28"/>
        <v>3.3294091099394527E-3</v>
      </c>
      <c r="BZ53" s="15">
        <f t="shared" ca="1" si="29"/>
        <v>1.7949447736266321E-3</v>
      </c>
      <c r="CA53" s="15">
        <f t="shared" ca="1" si="30"/>
        <v>3.4019851910993366E-3</v>
      </c>
      <c r="CB53" s="15">
        <f t="shared" ca="1" si="31"/>
        <v>1.4861015241971595E-3</v>
      </c>
      <c r="CC53" s="15">
        <f t="shared" ca="1" si="32"/>
        <v>2.0083316765924869E-2</v>
      </c>
      <c r="CD53" s="15">
        <f t="shared" ca="1" si="33"/>
        <v>3.3665203045858999E-3</v>
      </c>
      <c r="CE53" s="15">
        <f t="shared" ca="1" si="34"/>
        <v>3.368342348314725E-3</v>
      </c>
      <c r="CF53" s="15">
        <f t="shared" ca="1" si="35"/>
        <v>1.8803269038524407E-2</v>
      </c>
      <c r="CG53" s="15">
        <f t="shared" ca="1" si="36"/>
        <v>5.2156149745043688E-4</v>
      </c>
      <c r="CH53" s="15">
        <f t="shared" ca="1" si="37"/>
        <v>1.9103536893576467E-2</v>
      </c>
      <c r="CI53" s="15">
        <f t="shared" ca="1" si="38"/>
        <v>3.3693072384144264E-3</v>
      </c>
      <c r="CJ53" s="15">
        <f t="shared" ca="1" si="39"/>
        <v>3.3842863638614096E-3</v>
      </c>
      <c r="CK53" s="15">
        <f t="shared" ca="1" si="40"/>
        <v>2.4434474373780764E-2</v>
      </c>
      <c r="CL53" s="15">
        <f t="shared" ca="1" si="41"/>
        <v>2.1623236963984469E-2</v>
      </c>
      <c r="CM53" s="15">
        <f t="shared" ca="1" si="41"/>
        <v>2.4542376623729691E-2</v>
      </c>
      <c r="CN53" s="15">
        <f t="shared" ca="1" si="42"/>
        <v>2.78272297411041E-3</v>
      </c>
      <c r="CO53" s="15">
        <f t="shared" ca="1" si="43"/>
        <v>1.9024319389572652E-3</v>
      </c>
    </row>
    <row r="54" spans="1:93" x14ac:dyDescent="0.35">
      <c r="A54" s="4" t="str">
        <f t="shared" si="45"/>
        <v>METHMNI</v>
      </c>
      <c r="B54" s="3" t="str">
        <f t="shared" si="1"/>
        <v>METHMNI</v>
      </c>
      <c r="C54" s="4" t="s">
        <v>99</v>
      </c>
      <c r="D54" s="4" t="s">
        <v>100</v>
      </c>
      <c r="E54" s="6" t="s">
        <v>16</v>
      </c>
      <c r="F54" s="9">
        <v>49357517</v>
      </c>
      <c r="G54" s="10">
        <v>0</v>
      </c>
      <c r="H54" s="12">
        <f t="shared" ca="1" si="2"/>
        <v>3.0862710045645132E-2</v>
      </c>
      <c r="I54" s="14">
        <f t="shared" ca="1" si="3"/>
        <v>0</v>
      </c>
      <c r="J54" s="12">
        <f>SUMIFS('Inter regional allocations'!$D:$D,'Inter regional allocations'!$A:$A,J$2,'Inter regional allocations'!$C:$C,$E54,'Inter regional allocations'!$B:$B,"load")</f>
        <v>1.1385573989981101E-3</v>
      </c>
      <c r="K54" s="15">
        <f>SUMIFS('Inter regional allocations'!$D:$D,'Inter regional allocations'!$A:$A,K$2,'Inter regional allocations'!$C:$C,$E54,'Inter regional allocations'!$B:$B,"load")</f>
        <v>0</v>
      </c>
      <c r="L54" s="15">
        <f>SUMIFS('Inter regional allocations'!$D:$D,'Inter regional allocations'!$A:$A,L$2,'Inter regional allocations'!$C:$C,$E54,'Inter regional allocations'!$B:$B,"load")</f>
        <v>0.45305786552826199</v>
      </c>
      <c r="M54" s="15">
        <f>SUMIFS('Inter regional allocations'!$D:$D,'Inter regional allocations'!$A:$A,M$2,'Inter regional allocations'!$C:$C,$E54,'Inter regional allocations'!$B:$B,"load")</f>
        <v>5.3361210681607202E-3</v>
      </c>
      <c r="N54" s="15">
        <f>SUMIFS('Inter regional allocations'!$D:$D,'Inter regional allocations'!$A:$A,N$2,'Inter regional allocations'!$C:$C,$E54,'Inter regional allocations'!$B:$B,"load")</f>
        <v>6.0042150900311796E-6</v>
      </c>
      <c r="O54" s="15">
        <f>SUMIFS('Inter regional allocations'!$D:$D,'Inter regional allocations'!$A:$A,O$2,'Inter regional allocations'!$C:$C,$E54,'Inter regional allocations'!$B:$B,"load")</f>
        <v>2.7233172990082099E-6</v>
      </c>
      <c r="P54" s="15">
        <f>SUMIFS('Inter regional allocations'!$D:$D,'Inter regional allocations'!$A:$A,P$2,'Inter regional allocations'!$C:$C,$E54,'Inter regional allocations'!$B:$B,"load")</f>
        <v>1.9822352146502902E-2</v>
      </c>
      <c r="Q54" s="15">
        <f>SUMIFS('Inter regional allocations'!$D:$D,'Inter regional allocations'!$A:$A,Q$2,'Inter regional allocations'!$C:$C,$E54,'Inter regional allocations'!$B:$B,"load")</f>
        <v>1.66085280909516E-3</v>
      </c>
      <c r="R54" s="15">
        <f>SUMIFS('Inter regional allocations'!$D:$D,'Inter regional allocations'!$A:$A,R$2,'Inter regional allocations'!$C:$C,$E54,'Inter regional allocations'!$B:$B,"load")</f>
        <v>1.7283317886433201E-2</v>
      </c>
      <c r="S54" s="15">
        <f>SUMIFS('Inter regional allocations'!$D:$D,'Inter regional allocations'!$A:$A,S$2,'Inter regional allocations'!$C:$C,$E54,'Inter regional allocations'!$B:$B,"load")</f>
        <v>2.9224221322752801E-8</v>
      </c>
      <c r="T54" s="15">
        <f>SUMIFS('Inter regional allocations'!$D:$D,'Inter regional allocations'!$A:$A,T$2,'Inter regional allocations'!$C:$C,$E54,'Inter regional allocations'!$B:$B,"load")</f>
        <v>4.4458133979997002E-8</v>
      </c>
      <c r="U54" s="15">
        <f>SUMIFS('Inter regional allocations'!$D:$D,'Inter regional allocations'!$A:$A,U$2,'Inter regional allocations'!$C:$C,$E54,'Inter regional allocations'!$B:$B,"load")</f>
        <v>0</v>
      </c>
      <c r="V54" s="15">
        <f>SUMIFS('Inter regional allocations'!$D:$D,'Inter regional allocations'!$A:$A,V$2,'Inter regional allocations'!$C:$C,$E54,'Inter regional allocations'!$B:$B,"load")</f>
        <v>1.1001904076848201E-4</v>
      </c>
      <c r="W54" s="15">
        <f>SUMIFS('Inter regional allocations'!$D:$D,'Inter regional allocations'!$A:$A,W$2,'Inter regional allocations'!$C:$C,$E54,'Inter regional allocations'!$B:$B,"load")</f>
        <v>0</v>
      </c>
      <c r="X54" s="15">
        <f>SUMIFS('Inter regional allocations'!$D:$D,'Inter regional allocations'!$A:$A,X$2,'Inter regional allocations'!$C:$C,$E54,'Inter regional allocations'!$B:$B,"load")</f>
        <v>1.7846832836697601E-5</v>
      </c>
      <c r="Y54" s="15">
        <f>SUMIFS('Inter regional allocations'!$D:$D,'Inter regional allocations'!$A:$A,Y$2,'Inter regional allocations'!$C:$C,$E54,'Inter regional allocations'!$B:$B,"load")</f>
        <v>4.43935764990297E-5</v>
      </c>
      <c r="Z54" s="15">
        <f>SUMIFS('Inter regional allocations'!$D:$D,'Inter regional allocations'!$A:$A,Z$2,'Inter regional allocations'!$C:$C,$E54,'Inter regional allocations'!$B:$B,"load")</f>
        <v>1.58021951946364E-21</v>
      </c>
      <c r="AA54" s="15">
        <f>SUMIFS('Inter regional allocations'!$D:$D,'Inter regional allocations'!$A:$A,AA$2,'Inter regional allocations'!$C:$C,$E54,'Inter regional allocations'!$B:$B,"load")</f>
        <v>4.6013277676031301E-23</v>
      </c>
      <c r="AB54" s="15">
        <f>SUMIFS('Inter regional allocations'!$D:$D,'Inter regional allocations'!$A:$A,AB$2,'Inter regional allocations'!$C:$C,$E54,'Inter regional allocations'!$B:$B,"load")</f>
        <v>0</v>
      </c>
      <c r="AC54" s="15">
        <f>SUMIFS('Inter regional allocations'!$D:$D,'Inter regional allocations'!$A:$A,AC$2,'Inter regional allocations'!$C:$C,$E54,'Inter regional allocations'!$B:$B,"load")</f>
        <v>7.0296427167791699E-3</v>
      </c>
      <c r="AD54" s="15">
        <f>SUMIFS('Inter regional allocations'!$D:$D,'Inter regional allocations'!$A:$A,AD$2,'Inter regional allocations'!$C:$C,$E54,'Inter regional allocations'!$B:$B,"load")</f>
        <v>2.71070364180304E-3</v>
      </c>
      <c r="AE54" s="12">
        <f>SUMIFS('Inter regional allocations'!$D:$D,'Inter regional allocations'!$A:$A,AE$2,'Inter regional allocations'!$C:$C,$E54,'Inter regional allocations'!$B:$B,"gen")</f>
        <v>2.2567654210155401E-5</v>
      </c>
      <c r="AF54" s="15">
        <f>SUMIFS('Inter regional allocations'!$D:$D,'Inter regional allocations'!$A:$A,AF$2,'Inter regional allocations'!$C:$C,$E54,'Inter regional allocations'!$B:$B,"gen")</f>
        <v>4.3052185510658803E-5</v>
      </c>
      <c r="AG54" s="15">
        <f>SUMIFS('Inter regional allocations'!$D:$D,'Inter regional allocations'!$A:$A,AG$2,'Inter regional allocations'!$C:$C,$E54,'Inter regional allocations'!$B:$B,"gen")</f>
        <v>0.27091123705434</v>
      </c>
      <c r="AH54" s="15">
        <f>SUMIFS('Inter regional allocations'!$D:$D,'Inter regional allocations'!$A:$A,AH$2,'Inter regional allocations'!$C:$C,$E54,'Inter regional allocations'!$B:$B,"gen")</f>
        <v>4.3194824834807003E-5</v>
      </c>
      <c r="AI54" s="15">
        <f>SUMIFS('Inter regional allocations'!$D:$D,'Inter regional allocations'!$A:$A,AI$2,'Inter regional allocations'!$C:$C,$E54,'Inter regional allocations'!$B:$B,"gen")</f>
        <v>2.5258948038254402E-4</v>
      </c>
      <c r="AJ54" s="15">
        <f>SUMIFS('Inter regional allocations'!$D:$D,'Inter regional allocations'!$A:$A,AJ$2,'Inter regional allocations'!$C:$C,$E54,'Inter regional allocations'!$B:$B,"gen")</f>
        <v>1.1289552949481E-4</v>
      </c>
      <c r="AK54" s="15">
        <f>SUMIFS('Inter regional allocations'!$D:$D,'Inter regional allocations'!$A:$A,AK$2,'Inter regional allocations'!$C:$C,$E54,'Inter regional allocations'!$B:$B,"gen")</f>
        <v>2.7624597407444903E-4</v>
      </c>
      <c r="AL54" s="15">
        <f>SUMIFS('Inter regional allocations'!$D:$D,'Inter regional allocations'!$A:$A,AL$2,'Inter regional allocations'!$C:$C,$E54,'Inter regional allocations'!$B:$B,"gen")</f>
        <v>1.2442140445881E-5</v>
      </c>
      <c r="AM54" s="15">
        <f>SUMIFS('Inter regional allocations'!$D:$D,'Inter regional allocations'!$A:$A,AM$2,'Inter regional allocations'!$C:$C,$E54,'Inter regional allocations'!$B:$B,"gen")</f>
        <v>1.4129579769985999E-4</v>
      </c>
      <c r="AN54" s="15">
        <f>SUMIFS('Inter regional allocations'!$D:$D,'Inter regional allocations'!$A:$A,AN$2,'Inter regional allocations'!$C:$C,$E54,'Inter regional allocations'!$B:$B,"gen")</f>
        <v>2.7403165423320298E-4</v>
      </c>
      <c r="AO54" s="15">
        <f>SUMIFS('Inter regional allocations'!$D:$D,'Inter regional allocations'!$A:$A,AO$2,'Inter regional allocations'!$C:$C,$E54,'Inter regional allocations'!$B:$B,"gen")</f>
        <v>2.7828514462433602E-4</v>
      </c>
      <c r="AP54" s="15">
        <f>SUMIFS('Inter regional allocations'!$D:$D,'Inter regional allocations'!$A:$A,AP$2,'Inter regional allocations'!$C:$C,$E54,'Inter regional allocations'!$B:$B,"gen")</f>
        <v>3.14142853406561E-5</v>
      </c>
      <c r="AQ54" s="15">
        <f>SUMIFS('Inter regional allocations'!$D:$D,'Inter regional allocations'!$A:$A,AQ$2,'Inter regional allocations'!$C:$C,$E54,'Inter regional allocations'!$B:$B,"gen")</f>
        <v>8.9632215055175905E-7</v>
      </c>
      <c r="AR54" s="15">
        <f>SUMIFS('Inter regional allocations'!$D:$D,'Inter regional allocations'!$A:$A,AR$2,'Inter regional allocations'!$C:$C,$E54,'Inter regional allocations'!$B:$B,"gen")</f>
        <v>3.03149137412335E-5</v>
      </c>
      <c r="AS54" s="15">
        <f>SUMIFS('Inter regional allocations'!$D:$D,'Inter regional allocations'!$A:$A,AS$2,'Inter regional allocations'!$C:$C,$E54,'Inter regional allocations'!$B:$B,"gen")</f>
        <v>2.7421462728992199E-4</v>
      </c>
      <c r="AT54" s="15">
        <f>SUMIFS('Inter regional allocations'!$D:$D,'Inter regional allocations'!$A:$A,AT$2,'Inter regional allocations'!$C:$C,$E54,'Inter regional allocations'!$B:$B,"gen")</f>
        <v>3.29137257378898E-4</v>
      </c>
      <c r="AU54" s="15">
        <f>SUMIFS('Inter regional allocations'!$D:$D,'Inter regional allocations'!$A:$A,AU$2,'Inter regional allocations'!$C:$C,$E54,'Inter regional allocations'!$B:$B,"gen")</f>
        <v>4.3143827413089097E-5</v>
      </c>
      <c r="AV54" s="15">
        <f>SUMIFS('Inter regional allocations'!$D:$D,'Inter regional allocations'!$A:$A,AV$2,'Inter regional allocations'!$C:$C,$E54,'Inter regional allocations'!$B:$B,"gen")</f>
        <v>3.8781051155275999E-5</v>
      </c>
      <c r="AW54" s="15">
        <f>SUMIFS('Inter regional allocations'!$D:$D,'Inter regional allocations'!$A:$A,AW$2,'Inter regional allocations'!$C:$C,$E54,'Inter regional allocations'!$B:$B,"gen")</f>
        <v>4.3245860087026302E-5</v>
      </c>
      <c r="AX54" s="15">
        <f>SUMIFS('Inter regional allocations'!$D:$D,'Inter regional allocations'!$A:$A,AX$2,'Inter regional allocations'!$C:$C,$E54,'Inter regional allocations'!$B:$B,"gen")</f>
        <v>9.0757984290245897E-3</v>
      </c>
      <c r="AY54" s="15">
        <f>SUMIFS('Inter regional allocations'!$D:$D,'Inter regional allocations'!$A:$A,AY$2,'Inter regional allocations'!$C:$C,$E54,'Inter regional allocations'!$B:$B,"gen")</f>
        <v>9.4969518130842302E-3</v>
      </c>
      <c r="AZ54" s="12">
        <f t="shared" ca="1" si="4"/>
        <v>3.5138966875602566E-5</v>
      </c>
      <c r="BA54" s="15">
        <f t="shared" ca="1" si="5"/>
        <v>0</v>
      </c>
      <c r="BB54" s="15">
        <f t="shared" ca="1" si="6"/>
        <v>1.3982593537697633E-2</v>
      </c>
      <c r="BC54" s="15">
        <f t="shared" ca="1" si="7"/>
        <v>1.6468715729510248E-4</v>
      </c>
      <c r="BD54" s="15">
        <f t="shared" ca="1" si="8"/>
        <v>1.8530634937531937E-7</v>
      </c>
      <c r="BE54" s="15">
        <f t="shared" ca="1" si="9"/>
        <v>8.4048952161579845E-8</v>
      </c>
      <c r="BF54" s="15">
        <f t="shared" ca="1" si="10"/>
        <v>6.1177150672019043E-4</v>
      </c>
      <c r="BG54" s="15">
        <f t="shared" ca="1" si="11"/>
        <v>5.125841867559913E-5</v>
      </c>
      <c r="BH54" s="15">
        <f t="shared" ca="1" si="12"/>
        <v>5.3341002855570013E-4</v>
      </c>
      <c r="BI54" s="15">
        <f t="shared" ca="1" si="13"/>
        <v>9.019386689938795E-10</v>
      </c>
      <c r="BJ54" s="15">
        <f t="shared" ca="1" si="14"/>
        <v>1.3720984981950906E-9</v>
      </c>
      <c r="BK54" s="15">
        <f t="shared" ca="1" si="15"/>
        <v>0</v>
      </c>
      <c r="BL54" s="15">
        <f t="shared" ca="1" si="16"/>
        <v>3.395485754737671E-6</v>
      </c>
      <c r="BM54" s="15">
        <f t="shared" ca="1" si="17"/>
        <v>0</v>
      </c>
      <c r="BN54" s="15">
        <f t="shared" ca="1" si="18"/>
        <v>5.5080162707209643E-7</v>
      </c>
      <c r="BO54" s="15">
        <f t="shared" ca="1" si="19"/>
        <v>1.3701060793787196E-6</v>
      </c>
      <c r="BP54" s="15">
        <f t="shared" ca="1" si="20"/>
        <v>4.8769856837675006E-23</v>
      </c>
      <c r="BQ54" s="15">
        <f t="shared" ca="1" si="21"/>
        <v>1.4200944471651101E-24</v>
      </c>
      <c r="BR54" s="15">
        <f t="shared" ca="1" si="21"/>
        <v>0</v>
      </c>
      <c r="BS54" s="15">
        <f t="shared" ca="1" si="22"/>
        <v>2.1695382489243662E-4</v>
      </c>
      <c r="BT54" s="15">
        <f t="shared" ca="1" si="23"/>
        <v>8.3659660516641524E-5</v>
      </c>
      <c r="BU54" s="12">
        <f t="shared" ca="1" si="24"/>
        <v>0</v>
      </c>
      <c r="BV54" s="15">
        <f t="shared" ca="1" si="25"/>
        <v>0</v>
      </c>
      <c r="BW54" s="15">
        <f t="shared" ca="1" si="26"/>
        <v>0</v>
      </c>
      <c r="BX54" s="15">
        <f t="shared" ca="1" si="27"/>
        <v>0</v>
      </c>
      <c r="BY54" s="15">
        <f t="shared" ca="1" si="28"/>
        <v>0</v>
      </c>
      <c r="BZ54" s="15">
        <f t="shared" ca="1" si="29"/>
        <v>0</v>
      </c>
      <c r="CA54" s="15">
        <f t="shared" ca="1" si="30"/>
        <v>0</v>
      </c>
      <c r="CB54" s="15">
        <f t="shared" ca="1" si="31"/>
        <v>0</v>
      </c>
      <c r="CC54" s="15">
        <f t="shared" ca="1" si="32"/>
        <v>0</v>
      </c>
      <c r="CD54" s="15">
        <f t="shared" ca="1" si="33"/>
        <v>0</v>
      </c>
      <c r="CE54" s="15">
        <f t="shared" ca="1" si="34"/>
        <v>0</v>
      </c>
      <c r="CF54" s="15">
        <f t="shared" ca="1" si="35"/>
        <v>0</v>
      </c>
      <c r="CG54" s="15">
        <f t="shared" ca="1" si="36"/>
        <v>0</v>
      </c>
      <c r="CH54" s="15">
        <f t="shared" ca="1" si="37"/>
        <v>0</v>
      </c>
      <c r="CI54" s="15">
        <f t="shared" ca="1" si="38"/>
        <v>0</v>
      </c>
      <c r="CJ54" s="15">
        <f t="shared" ca="1" si="39"/>
        <v>0</v>
      </c>
      <c r="CK54" s="15">
        <f t="shared" ca="1" si="40"/>
        <v>0</v>
      </c>
      <c r="CL54" s="15">
        <f t="shared" ca="1" si="41"/>
        <v>0</v>
      </c>
      <c r="CM54" s="15">
        <f t="shared" ca="1" si="41"/>
        <v>0</v>
      </c>
      <c r="CN54" s="15">
        <f t="shared" ca="1" si="42"/>
        <v>0</v>
      </c>
      <c r="CO54" s="15">
        <f t="shared" ca="1" si="43"/>
        <v>0</v>
      </c>
    </row>
    <row r="55" spans="1:93" x14ac:dyDescent="0.35">
      <c r="A55" s="4" t="str">
        <f t="shared" si="45"/>
        <v>MPOWASY</v>
      </c>
      <c r="B55" s="3" t="str">
        <f t="shared" si="1"/>
        <v>MPOWASY</v>
      </c>
      <c r="C55" s="4" t="s">
        <v>101</v>
      </c>
      <c r="D55" s="4" t="s">
        <v>102</v>
      </c>
      <c r="E55" s="6" t="s">
        <v>31</v>
      </c>
      <c r="F55" s="9">
        <v>87500962.799999997</v>
      </c>
      <c r="G55" s="10">
        <v>0</v>
      </c>
      <c r="H55" s="12">
        <f t="shared" ca="1" si="2"/>
        <v>3.0094677944527738E-2</v>
      </c>
      <c r="I55" s="14">
        <f t="shared" ca="1" si="3"/>
        <v>0</v>
      </c>
      <c r="J55" s="12">
        <f>SUMIFS('Inter regional allocations'!$D:$D,'Inter regional allocations'!$A:$A,J$2,'Inter regional allocations'!$C:$C,$E55,'Inter regional allocations'!$B:$B,"load")</f>
        <v>3.19718824954076E-4</v>
      </c>
      <c r="K55" s="15">
        <f>SUMIFS('Inter regional allocations'!$D:$D,'Inter regional allocations'!$A:$A,K$2,'Inter regional allocations'!$C:$C,$E55,'Inter regional allocations'!$B:$B,"load")</f>
        <v>0</v>
      </c>
      <c r="L55" s="15">
        <f>SUMIFS('Inter regional allocations'!$D:$D,'Inter regional allocations'!$A:$A,L$2,'Inter regional allocations'!$C:$C,$E55,'Inter regional allocations'!$B:$B,"load")</f>
        <v>6.2027665145717497E-5</v>
      </c>
      <c r="M55" s="15">
        <f>SUMIFS('Inter regional allocations'!$D:$D,'Inter regional allocations'!$A:$A,M$2,'Inter regional allocations'!$C:$C,$E55,'Inter regional allocations'!$B:$B,"load")</f>
        <v>0.13422147299273399</v>
      </c>
      <c r="N55" s="15">
        <f>SUMIFS('Inter regional allocations'!$D:$D,'Inter regional allocations'!$A:$A,N$2,'Inter regional allocations'!$C:$C,$E55,'Inter regional allocations'!$B:$B,"load")</f>
        <v>3.6142334527787501E-6</v>
      </c>
      <c r="O55" s="15">
        <f>SUMIFS('Inter regional allocations'!$D:$D,'Inter regional allocations'!$A:$A,O$2,'Inter regional allocations'!$C:$C,$E55,'Inter regional allocations'!$B:$B,"load")</f>
        <v>2.1826372977196E-6</v>
      </c>
      <c r="P55" s="15">
        <f>SUMIFS('Inter regional allocations'!$D:$D,'Inter regional allocations'!$A:$A,P$2,'Inter regional allocations'!$C:$C,$E55,'Inter regional allocations'!$B:$B,"load")</f>
        <v>2.3650669069191599E-3</v>
      </c>
      <c r="Q55" s="15">
        <f>SUMIFS('Inter regional allocations'!$D:$D,'Inter regional allocations'!$A:$A,Q$2,'Inter regional allocations'!$C:$C,$E55,'Inter regional allocations'!$B:$B,"load")</f>
        <v>2.95810361249744E-2</v>
      </c>
      <c r="R55" s="15">
        <f>SUMIFS('Inter regional allocations'!$D:$D,'Inter regional allocations'!$A:$A,R$2,'Inter regional allocations'!$C:$C,$E55,'Inter regional allocations'!$B:$B,"load")</f>
        <v>2.7623812593177501E-2</v>
      </c>
      <c r="S55" s="15">
        <f>SUMIFS('Inter regional allocations'!$D:$D,'Inter regional allocations'!$A:$A,S$2,'Inter regional allocations'!$C:$C,$E55,'Inter regional allocations'!$B:$B,"load")</f>
        <v>0</v>
      </c>
      <c r="T55" s="15">
        <f>SUMIFS('Inter regional allocations'!$D:$D,'Inter regional allocations'!$A:$A,T$2,'Inter regional allocations'!$C:$C,$E55,'Inter regional allocations'!$B:$B,"load")</f>
        <v>0</v>
      </c>
      <c r="U55" s="15">
        <f>SUMIFS('Inter regional allocations'!$D:$D,'Inter regional allocations'!$A:$A,U$2,'Inter regional allocations'!$C:$C,$E55,'Inter regional allocations'!$B:$B,"load")</f>
        <v>1.61630299887673E-2</v>
      </c>
      <c r="V55" s="15">
        <f>SUMIFS('Inter regional allocations'!$D:$D,'Inter regional allocations'!$A:$A,V$2,'Inter regional allocations'!$C:$C,$E55,'Inter regional allocations'!$B:$B,"load")</f>
        <v>2.2794302184017002E-3</v>
      </c>
      <c r="W55" s="15">
        <f>SUMIFS('Inter regional allocations'!$D:$D,'Inter regional allocations'!$A:$A,W$2,'Inter regional allocations'!$C:$C,$E55,'Inter regional allocations'!$B:$B,"load")</f>
        <v>0</v>
      </c>
      <c r="X55" s="15">
        <f>SUMIFS('Inter regional allocations'!$D:$D,'Inter regional allocations'!$A:$A,X$2,'Inter regional allocations'!$C:$C,$E55,'Inter regional allocations'!$B:$B,"load")</f>
        <v>1.4811318194351801E-8</v>
      </c>
      <c r="Y55" s="15">
        <f>SUMIFS('Inter regional allocations'!$D:$D,'Inter regional allocations'!$A:$A,Y$2,'Inter regional allocations'!$C:$C,$E55,'Inter regional allocations'!$B:$B,"load")</f>
        <v>3.7639854697271101E-8</v>
      </c>
      <c r="Z55" s="15">
        <f>SUMIFS('Inter regional allocations'!$D:$D,'Inter regional allocations'!$A:$A,Z$2,'Inter regional allocations'!$C:$C,$E55,'Inter regional allocations'!$B:$B,"load")</f>
        <v>0.22373350923108101</v>
      </c>
      <c r="AA55" s="15">
        <f>SUMIFS('Inter regional allocations'!$D:$D,'Inter regional allocations'!$A:$A,AA$2,'Inter regional allocations'!$C:$C,$E55,'Inter regional allocations'!$B:$B,"load")</f>
        <v>0.49489510424147198</v>
      </c>
      <c r="AB55" s="15">
        <f>SUMIFS('Inter regional allocations'!$D:$D,'Inter regional allocations'!$A:$A,AB$2,'Inter regional allocations'!$C:$C,$E55,'Inter regional allocations'!$B:$B,"load")</f>
        <v>0</v>
      </c>
      <c r="AC55" s="15">
        <f>SUMIFS('Inter regional allocations'!$D:$D,'Inter regional allocations'!$A:$A,AC$2,'Inter regional allocations'!$C:$C,$E55,'Inter regional allocations'!$B:$B,"load")</f>
        <v>4.6358723862515301E-7</v>
      </c>
      <c r="AD55" s="15">
        <f>SUMIFS('Inter regional allocations'!$D:$D,'Inter regional allocations'!$A:$A,AD$2,'Inter regional allocations'!$C:$C,$E55,'Inter regional allocations'!$B:$B,"load")</f>
        <v>3.07541143636676E-6</v>
      </c>
      <c r="AE55" s="12">
        <f>SUMIFS('Inter regional allocations'!$D:$D,'Inter regional allocations'!$A:$A,AE$2,'Inter regional allocations'!$C:$C,$E55,'Inter regional allocations'!$B:$B,"gen")</f>
        <v>0</v>
      </c>
      <c r="AF55" s="15">
        <f>SUMIFS('Inter regional allocations'!$D:$D,'Inter regional allocations'!$A:$A,AF$2,'Inter regional allocations'!$C:$C,$E55,'Inter regional allocations'!$B:$B,"gen")</f>
        <v>0</v>
      </c>
      <c r="AG55" s="15">
        <f>SUMIFS('Inter regional allocations'!$D:$D,'Inter regional allocations'!$A:$A,AG$2,'Inter regional allocations'!$C:$C,$E55,'Inter regional allocations'!$B:$B,"gen")</f>
        <v>0</v>
      </c>
      <c r="AH55" s="15">
        <f>SUMIFS('Inter regional allocations'!$D:$D,'Inter regional allocations'!$A:$A,AH$2,'Inter regional allocations'!$C:$C,$E55,'Inter regional allocations'!$B:$B,"gen")</f>
        <v>0</v>
      </c>
      <c r="AI55" s="15">
        <f>SUMIFS('Inter regional allocations'!$D:$D,'Inter regional allocations'!$A:$A,AI$2,'Inter regional allocations'!$C:$C,$E55,'Inter regional allocations'!$B:$B,"gen")</f>
        <v>0</v>
      </c>
      <c r="AJ55" s="15">
        <f>SUMIFS('Inter regional allocations'!$D:$D,'Inter regional allocations'!$A:$A,AJ$2,'Inter regional allocations'!$C:$C,$E55,'Inter regional allocations'!$B:$B,"gen")</f>
        <v>0</v>
      </c>
      <c r="AK55" s="15">
        <f>SUMIFS('Inter regional allocations'!$D:$D,'Inter regional allocations'!$A:$A,AK$2,'Inter regional allocations'!$C:$C,$E55,'Inter regional allocations'!$B:$B,"gen")</f>
        <v>0</v>
      </c>
      <c r="AL55" s="15">
        <f>SUMIFS('Inter regional allocations'!$D:$D,'Inter regional allocations'!$A:$A,AL$2,'Inter regional allocations'!$C:$C,$E55,'Inter regional allocations'!$B:$B,"gen")</f>
        <v>0</v>
      </c>
      <c r="AM55" s="15">
        <f>SUMIFS('Inter regional allocations'!$D:$D,'Inter regional allocations'!$A:$A,AM$2,'Inter regional allocations'!$C:$C,$E55,'Inter regional allocations'!$B:$B,"gen")</f>
        <v>0</v>
      </c>
      <c r="AN55" s="15">
        <f>SUMIFS('Inter regional allocations'!$D:$D,'Inter regional allocations'!$A:$A,AN$2,'Inter regional allocations'!$C:$C,$E55,'Inter regional allocations'!$B:$B,"gen")</f>
        <v>0</v>
      </c>
      <c r="AO55" s="15">
        <f>SUMIFS('Inter regional allocations'!$D:$D,'Inter regional allocations'!$A:$A,AO$2,'Inter regional allocations'!$C:$C,$E55,'Inter regional allocations'!$B:$B,"gen")</f>
        <v>0</v>
      </c>
      <c r="AP55" s="15">
        <f>SUMIFS('Inter regional allocations'!$D:$D,'Inter regional allocations'!$A:$A,AP$2,'Inter regional allocations'!$C:$C,$E55,'Inter regional allocations'!$B:$B,"gen")</f>
        <v>2.34456539594473E-3</v>
      </c>
      <c r="AQ55" s="15">
        <f>SUMIFS('Inter regional allocations'!$D:$D,'Inter regional allocations'!$A:$A,AQ$2,'Inter regional allocations'!$C:$C,$E55,'Inter regional allocations'!$B:$B,"gen")</f>
        <v>0</v>
      </c>
      <c r="AR55" s="15">
        <f>SUMIFS('Inter regional allocations'!$D:$D,'Inter regional allocations'!$A:$A,AR$2,'Inter regional allocations'!$C:$C,$E55,'Inter regional allocations'!$B:$B,"gen")</f>
        <v>5.3798479163151999E-7</v>
      </c>
      <c r="AS55" s="15">
        <f>SUMIFS('Inter regional allocations'!$D:$D,'Inter regional allocations'!$A:$A,AS$2,'Inter regional allocations'!$C:$C,$E55,'Inter regional allocations'!$B:$B,"gen")</f>
        <v>0</v>
      </c>
      <c r="AT55" s="15">
        <f>SUMIFS('Inter regional allocations'!$D:$D,'Inter regional allocations'!$A:$A,AT$2,'Inter regional allocations'!$C:$C,$E55,'Inter regional allocations'!$B:$B,"gen")</f>
        <v>0</v>
      </c>
      <c r="AU55" s="15">
        <f>SUMIFS('Inter regional allocations'!$D:$D,'Inter regional allocations'!$A:$A,AU$2,'Inter regional allocations'!$C:$C,$E55,'Inter regional allocations'!$B:$B,"gen")</f>
        <v>7.9507360673062795E-7</v>
      </c>
      <c r="AV55" s="15">
        <f>SUMIFS('Inter regional allocations'!$D:$D,'Inter regional allocations'!$A:$A,AV$2,'Inter regional allocations'!$C:$C,$E55,'Inter regional allocations'!$B:$B,"gen")</f>
        <v>5.4643822497622202E-2</v>
      </c>
      <c r="AW55" s="15">
        <f>SUMIFS('Inter regional allocations'!$D:$D,'Inter regional allocations'!$A:$A,AW$2,'Inter regional allocations'!$C:$C,$E55,'Inter regional allocations'!$B:$B,"gen")</f>
        <v>6.2894162539827001E-12</v>
      </c>
      <c r="AX55" s="15">
        <f>SUMIFS('Inter regional allocations'!$D:$D,'Inter regional allocations'!$A:$A,AX$2,'Inter regional allocations'!$C:$C,$E55,'Inter regional allocations'!$B:$B,"gen")</f>
        <v>0</v>
      </c>
      <c r="AY55" s="15">
        <f>SUMIFS('Inter regional allocations'!$D:$D,'Inter regional allocations'!$A:$A,AY$2,'Inter regional allocations'!$C:$C,$E55,'Inter regional allocations'!$B:$B,"gen")</f>
        <v>0</v>
      </c>
      <c r="AZ55" s="12">
        <f t="shared" ca="1" si="4"/>
        <v>9.6218350697957561E-6</v>
      </c>
      <c r="BA55" s="15">
        <f t="shared" ca="1" si="5"/>
        <v>0</v>
      </c>
      <c r="BB55" s="15">
        <f t="shared" ca="1" si="6"/>
        <v>1.8667026062113762E-6</v>
      </c>
      <c r="BC55" s="15">
        <f t="shared" ca="1" si="7"/>
        <v>4.0393520029564567E-3</v>
      </c>
      <c r="BD55" s="15">
        <f t="shared" ca="1" si="8"/>
        <v>1.0876919177771498E-7</v>
      </c>
      <c r="BE55" s="15">
        <f t="shared" ca="1" si="9"/>
        <v>6.5685766544585667E-8</v>
      </c>
      <c r="BF55" s="15">
        <f t="shared" ca="1" si="10"/>
        <v>7.1175926880992472E-5</v>
      </c>
      <c r="BG55" s="15">
        <f t="shared" ca="1" si="11"/>
        <v>8.9023175544654539E-4</v>
      </c>
      <c r="BH55" s="15">
        <f t="shared" ca="1" si="12"/>
        <v>8.3132974359166655E-4</v>
      </c>
      <c r="BI55" s="15">
        <f t="shared" ca="1" si="13"/>
        <v>0</v>
      </c>
      <c r="BJ55" s="15">
        <f t="shared" ca="1" si="14"/>
        <v>0</v>
      </c>
      <c r="BK55" s="15">
        <f t="shared" ca="1" si="15"/>
        <v>4.8642118211969564E-4</v>
      </c>
      <c r="BL55" s="15">
        <f t="shared" ca="1" si="16"/>
        <v>6.859871831982369E-5</v>
      </c>
      <c r="BM55" s="15">
        <f t="shared" ca="1" si="17"/>
        <v>0</v>
      </c>
      <c r="BN55" s="15">
        <f t="shared" ca="1" si="18"/>
        <v>4.4574185099294153E-10</v>
      </c>
      <c r="BO55" s="15">
        <f t="shared" ca="1" si="19"/>
        <v>1.1327593049931934E-9</v>
      </c>
      <c r="BP55" s="15">
        <f t="shared" ca="1" si="20"/>
        <v>6.7331879057084066E-3</v>
      </c>
      <c r="BQ55" s="15">
        <f t="shared" ca="1" si="21"/>
        <v>1.4893708778470582E-2</v>
      </c>
      <c r="BR55" s="15">
        <f t="shared" ca="1" si="21"/>
        <v>0</v>
      </c>
      <c r="BS55" s="15">
        <f t="shared" ca="1" si="22"/>
        <v>1.395150864561691E-8</v>
      </c>
      <c r="BT55" s="15">
        <f t="shared" ca="1" si="23"/>
        <v>9.2553516724375099E-8</v>
      </c>
      <c r="BU55" s="12">
        <f t="shared" ca="1" si="24"/>
        <v>0</v>
      </c>
      <c r="BV55" s="15">
        <f t="shared" ca="1" si="25"/>
        <v>0</v>
      </c>
      <c r="BW55" s="15">
        <f t="shared" ca="1" si="26"/>
        <v>0</v>
      </c>
      <c r="BX55" s="15">
        <f t="shared" ca="1" si="27"/>
        <v>0</v>
      </c>
      <c r="BY55" s="15">
        <f t="shared" ca="1" si="28"/>
        <v>0</v>
      </c>
      <c r="BZ55" s="15">
        <f t="shared" ca="1" si="29"/>
        <v>0</v>
      </c>
      <c r="CA55" s="15">
        <f t="shared" ca="1" si="30"/>
        <v>0</v>
      </c>
      <c r="CB55" s="15">
        <f t="shared" ca="1" si="31"/>
        <v>0</v>
      </c>
      <c r="CC55" s="15">
        <f t="shared" ca="1" si="32"/>
        <v>0</v>
      </c>
      <c r="CD55" s="15">
        <f t="shared" ca="1" si="33"/>
        <v>0</v>
      </c>
      <c r="CE55" s="15">
        <f t="shared" ca="1" si="34"/>
        <v>0</v>
      </c>
      <c r="CF55" s="15">
        <f t="shared" ca="1" si="35"/>
        <v>0</v>
      </c>
      <c r="CG55" s="15">
        <f t="shared" ca="1" si="36"/>
        <v>0</v>
      </c>
      <c r="CH55" s="15">
        <f t="shared" ca="1" si="37"/>
        <v>0</v>
      </c>
      <c r="CI55" s="15">
        <f t="shared" ca="1" si="38"/>
        <v>0</v>
      </c>
      <c r="CJ55" s="15">
        <f t="shared" ca="1" si="39"/>
        <v>0</v>
      </c>
      <c r="CK55" s="15">
        <f t="shared" ca="1" si="40"/>
        <v>0</v>
      </c>
      <c r="CL55" s="15">
        <f t="shared" ca="1" si="41"/>
        <v>0</v>
      </c>
      <c r="CM55" s="15">
        <f t="shared" ca="1" si="41"/>
        <v>0</v>
      </c>
      <c r="CN55" s="15">
        <f t="shared" ca="1" si="42"/>
        <v>0</v>
      </c>
      <c r="CO55" s="15">
        <f t="shared" ca="1" si="43"/>
        <v>0</v>
      </c>
    </row>
    <row r="56" spans="1:93" x14ac:dyDescent="0.35">
      <c r="A56" s="4" t="str">
        <f t="shared" si="45"/>
        <v>MPOWCUL</v>
      </c>
      <c r="B56" s="3" t="str">
        <f t="shared" si="1"/>
        <v>MPOWCUL</v>
      </c>
      <c r="C56" s="4" t="s">
        <v>101</v>
      </c>
      <c r="D56" s="4" t="s">
        <v>103</v>
      </c>
      <c r="E56" s="6" t="s">
        <v>30</v>
      </c>
      <c r="F56" s="9">
        <v>106215524.8</v>
      </c>
      <c r="G56" s="10">
        <v>0</v>
      </c>
      <c r="H56" s="12">
        <f t="shared" ca="1" si="2"/>
        <v>4.667052280671919E-2</v>
      </c>
      <c r="I56" s="14">
        <f t="shared" ca="1" si="3"/>
        <v>0</v>
      </c>
      <c r="J56" s="12">
        <f>SUMIFS('Inter regional allocations'!$D:$D,'Inter regional allocations'!$A:$A,J$2,'Inter regional allocations'!$C:$C,$E56,'Inter regional allocations'!$B:$B,"load")</f>
        <v>2.3805586408516899E-4</v>
      </c>
      <c r="K56" s="15">
        <f>SUMIFS('Inter regional allocations'!$D:$D,'Inter regional allocations'!$A:$A,K$2,'Inter regional allocations'!$C:$C,$E56,'Inter regional allocations'!$B:$B,"load")</f>
        <v>0</v>
      </c>
      <c r="L56" s="15">
        <f>SUMIFS('Inter regional allocations'!$D:$D,'Inter regional allocations'!$A:$A,L$2,'Inter regional allocations'!$C:$C,$E56,'Inter regional allocations'!$B:$B,"load")</f>
        <v>4.2638232203402001E-5</v>
      </c>
      <c r="M56" s="15">
        <f>SUMIFS('Inter regional allocations'!$D:$D,'Inter regional allocations'!$A:$A,M$2,'Inter regional allocations'!$C:$C,$E56,'Inter regional allocations'!$B:$B,"load")</f>
        <v>0.115646545796286</v>
      </c>
      <c r="N56" s="15">
        <f>SUMIFS('Inter regional allocations'!$D:$D,'Inter regional allocations'!$A:$A,N$2,'Inter regional allocations'!$C:$C,$E56,'Inter regional allocations'!$B:$B,"load")</f>
        <v>2.63680663576648E-6</v>
      </c>
      <c r="O56" s="15">
        <f>SUMIFS('Inter regional allocations'!$D:$D,'Inter regional allocations'!$A:$A,O$2,'Inter regional allocations'!$C:$C,$E56,'Inter regional allocations'!$B:$B,"load")</f>
        <v>1.58174974231133E-6</v>
      </c>
      <c r="P56" s="15">
        <f>SUMIFS('Inter regional allocations'!$D:$D,'Inter regional allocations'!$A:$A,P$2,'Inter regional allocations'!$C:$C,$E56,'Inter regional allocations'!$B:$B,"load")</f>
        <v>1.82135804982806E-3</v>
      </c>
      <c r="Q56" s="15">
        <f>SUMIFS('Inter regional allocations'!$D:$D,'Inter regional allocations'!$A:$A,Q$2,'Inter regional allocations'!$C:$C,$E56,'Inter regional allocations'!$B:$B,"load")</f>
        <v>2.6416249819135498E-2</v>
      </c>
      <c r="R56" s="15">
        <f>SUMIFS('Inter regional allocations'!$D:$D,'Inter regional allocations'!$A:$A,R$2,'Inter regional allocations'!$C:$C,$E56,'Inter regional allocations'!$B:$B,"load")</f>
        <v>2.20588166725805E-2</v>
      </c>
      <c r="S56" s="15">
        <f>SUMIFS('Inter regional allocations'!$D:$D,'Inter regional allocations'!$A:$A,S$2,'Inter regional allocations'!$C:$C,$E56,'Inter regional allocations'!$B:$B,"load")</f>
        <v>0</v>
      </c>
      <c r="T56" s="15">
        <f>SUMIFS('Inter regional allocations'!$D:$D,'Inter regional allocations'!$A:$A,T$2,'Inter regional allocations'!$C:$C,$E56,'Inter regional allocations'!$B:$B,"load")</f>
        <v>0</v>
      </c>
      <c r="U56" s="15">
        <f>SUMIFS('Inter regional allocations'!$D:$D,'Inter regional allocations'!$A:$A,U$2,'Inter regional allocations'!$C:$C,$E56,'Inter regional allocations'!$B:$B,"load")</f>
        <v>9.9009959047158597E-5</v>
      </c>
      <c r="V56" s="15">
        <f>SUMIFS('Inter regional allocations'!$D:$D,'Inter regional allocations'!$A:$A,V$2,'Inter regional allocations'!$C:$C,$E56,'Inter regional allocations'!$B:$B,"load")</f>
        <v>1.92371900828927E-3</v>
      </c>
      <c r="W56" s="15">
        <f>SUMIFS('Inter regional allocations'!$D:$D,'Inter regional allocations'!$A:$A,W$2,'Inter regional allocations'!$C:$C,$E56,'Inter regional allocations'!$B:$B,"load")</f>
        <v>0</v>
      </c>
      <c r="X56" s="15">
        <f>SUMIFS('Inter regional allocations'!$D:$D,'Inter regional allocations'!$A:$A,X$2,'Inter regional allocations'!$C:$C,$E56,'Inter regional allocations'!$B:$B,"load")</f>
        <v>1.0212172692910699E-8</v>
      </c>
      <c r="Y56" s="15">
        <f>SUMIFS('Inter regional allocations'!$D:$D,'Inter regional allocations'!$A:$A,Y$2,'Inter regional allocations'!$C:$C,$E56,'Inter regional allocations'!$B:$B,"load")</f>
        <v>2.5926449901335701E-8</v>
      </c>
      <c r="Z56" s="15">
        <f>SUMIFS('Inter regional allocations'!$D:$D,'Inter regional allocations'!$A:$A,Z$2,'Inter regional allocations'!$C:$C,$E56,'Inter regional allocations'!$B:$B,"load")</f>
        <v>0.193262521062326</v>
      </c>
      <c r="AA56" s="15">
        <f>SUMIFS('Inter regional allocations'!$D:$D,'Inter regional allocations'!$A:$A,AA$2,'Inter regional allocations'!$C:$C,$E56,'Inter regional allocations'!$B:$B,"load")</f>
        <v>2.8991104200193598E-6</v>
      </c>
      <c r="AB56" s="15">
        <f>SUMIFS('Inter regional allocations'!$D:$D,'Inter regional allocations'!$A:$A,AB$2,'Inter regional allocations'!$C:$C,$E56,'Inter regional allocations'!$B:$B,"load")</f>
        <v>0</v>
      </c>
      <c r="AC56" s="15">
        <f>SUMIFS('Inter regional allocations'!$D:$D,'Inter regional allocations'!$A:$A,AC$2,'Inter regional allocations'!$C:$C,$E56,'Inter regional allocations'!$B:$B,"load")</f>
        <v>4.10568781892082E-7</v>
      </c>
      <c r="AD56" s="15">
        <f>SUMIFS('Inter regional allocations'!$D:$D,'Inter regional allocations'!$A:$A,AD$2,'Inter regional allocations'!$C:$C,$E56,'Inter regional allocations'!$B:$B,"load")</f>
        <v>2.06538764546675E-6</v>
      </c>
      <c r="AE56" s="12">
        <f>SUMIFS('Inter regional allocations'!$D:$D,'Inter regional allocations'!$A:$A,AE$2,'Inter regional allocations'!$C:$C,$E56,'Inter regional allocations'!$B:$B,"gen")</f>
        <v>0</v>
      </c>
      <c r="AF56" s="15">
        <f>SUMIFS('Inter regional allocations'!$D:$D,'Inter regional allocations'!$A:$A,AF$2,'Inter regional allocations'!$C:$C,$E56,'Inter regional allocations'!$B:$B,"gen")</f>
        <v>0</v>
      </c>
      <c r="AG56" s="15">
        <f>SUMIFS('Inter regional allocations'!$D:$D,'Inter regional allocations'!$A:$A,AG$2,'Inter regional allocations'!$C:$C,$E56,'Inter regional allocations'!$B:$B,"gen")</f>
        <v>0</v>
      </c>
      <c r="AH56" s="15">
        <f>SUMIFS('Inter regional allocations'!$D:$D,'Inter regional allocations'!$A:$A,AH$2,'Inter regional allocations'!$C:$C,$E56,'Inter regional allocations'!$B:$B,"gen")</f>
        <v>0</v>
      </c>
      <c r="AI56" s="15">
        <f>SUMIFS('Inter regional allocations'!$D:$D,'Inter regional allocations'!$A:$A,AI$2,'Inter regional allocations'!$C:$C,$E56,'Inter regional allocations'!$B:$B,"gen")</f>
        <v>0</v>
      </c>
      <c r="AJ56" s="15">
        <f>SUMIFS('Inter regional allocations'!$D:$D,'Inter regional allocations'!$A:$A,AJ$2,'Inter regional allocations'!$C:$C,$E56,'Inter regional allocations'!$B:$B,"gen")</f>
        <v>0</v>
      </c>
      <c r="AK56" s="15">
        <f>SUMIFS('Inter regional allocations'!$D:$D,'Inter regional allocations'!$A:$A,AK$2,'Inter regional allocations'!$C:$C,$E56,'Inter regional allocations'!$B:$B,"gen")</f>
        <v>0</v>
      </c>
      <c r="AL56" s="15">
        <f>SUMIFS('Inter regional allocations'!$D:$D,'Inter regional allocations'!$A:$A,AL$2,'Inter regional allocations'!$C:$C,$E56,'Inter regional allocations'!$B:$B,"gen")</f>
        <v>0</v>
      </c>
      <c r="AM56" s="15">
        <f>SUMIFS('Inter regional allocations'!$D:$D,'Inter regional allocations'!$A:$A,AM$2,'Inter regional allocations'!$C:$C,$E56,'Inter regional allocations'!$B:$B,"gen")</f>
        <v>0</v>
      </c>
      <c r="AN56" s="15">
        <f>SUMIFS('Inter regional allocations'!$D:$D,'Inter regional allocations'!$A:$A,AN$2,'Inter regional allocations'!$C:$C,$E56,'Inter regional allocations'!$B:$B,"gen")</f>
        <v>0</v>
      </c>
      <c r="AO56" s="15">
        <f>SUMIFS('Inter regional allocations'!$D:$D,'Inter regional allocations'!$A:$A,AO$2,'Inter regional allocations'!$C:$C,$E56,'Inter regional allocations'!$B:$B,"gen")</f>
        <v>0</v>
      </c>
      <c r="AP56" s="15">
        <f>SUMIFS('Inter regional allocations'!$D:$D,'Inter regional allocations'!$A:$A,AP$2,'Inter regional allocations'!$C:$C,$E56,'Inter regional allocations'!$B:$B,"gen")</f>
        <v>3.87706475952901E-5</v>
      </c>
      <c r="AQ56" s="15">
        <f>SUMIFS('Inter regional allocations'!$D:$D,'Inter regional allocations'!$A:$A,AQ$2,'Inter regional allocations'!$C:$C,$E56,'Inter regional allocations'!$B:$B,"gen")</f>
        <v>0</v>
      </c>
      <c r="AR56" s="15">
        <f>SUMIFS('Inter regional allocations'!$D:$D,'Inter regional allocations'!$A:$A,AR$2,'Inter regional allocations'!$C:$C,$E56,'Inter regional allocations'!$B:$B,"gen")</f>
        <v>4.0079891398539801E-5</v>
      </c>
      <c r="AS56" s="15">
        <f>SUMIFS('Inter regional allocations'!$D:$D,'Inter regional allocations'!$A:$A,AS$2,'Inter regional allocations'!$C:$C,$E56,'Inter regional allocations'!$B:$B,"gen")</f>
        <v>0</v>
      </c>
      <c r="AT56" s="15">
        <f>SUMIFS('Inter regional allocations'!$D:$D,'Inter regional allocations'!$A:$A,AT$2,'Inter regional allocations'!$C:$C,$E56,'Inter regional allocations'!$B:$B,"gen")</f>
        <v>0</v>
      </c>
      <c r="AU56" s="15">
        <f>SUMIFS('Inter regional allocations'!$D:$D,'Inter regional allocations'!$A:$A,AU$2,'Inter regional allocations'!$C:$C,$E56,'Inter regional allocations'!$B:$B,"gen")</f>
        <v>6.0507570478039897E-5</v>
      </c>
      <c r="AV56" s="15">
        <f>SUMIFS('Inter regional allocations'!$D:$D,'Inter regional allocations'!$A:$A,AV$2,'Inter regional allocations'!$C:$C,$E56,'Inter regional allocations'!$B:$B,"gen")</f>
        <v>5.1524379167420799E-5</v>
      </c>
      <c r="AW56" s="15">
        <f>SUMIFS('Inter regional allocations'!$D:$D,'Inter regional allocations'!$A:$A,AW$2,'Inter regional allocations'!$C:$C,$E56,'Inter regional allocations'!$B:$B,"gen")</f>
        <v>5.3478411728453502E-8</v>
      </c>
      <c r="AX56" s="15">
        <f>SUMIFS('Inter regional allocations'!$D:$D,'Inter regional allocations'!$A:$A,AX$2,'Inter regional allocations'!$C:$C,$E56,'Inter regional allocations'!$B:$B,"gen")</f>
        <v>0</v>
      </c>
      <c r="AY56" s="15">
        <f>SUMIFS('Inter regional allocations'!$D:$D,'Inter regional allocations'!$A:$A,AY$2,'Inter regional allocations'!$C:$C,$E56,'Inter regional allocations'!$B:$B,"gen")</f>
        <v>0</v>
      </c>
      <c r="AZ56" s="12">
        <f t="shared" ca="1" si="4"/>
        <v>1.1110191634060122E-5</v>
      </c>
      <c r="BA56" s="15">
        <f t="shared" ca="1" si="5"/>
        <v>0</v>
      </c>
      <c r="BB56" s="15">
        <f t="shared" ca="1" si="6"/>
        <v>1.9899485884870616E-6</v>
      </c>
      <c r="BC56" s="15">
        <f t="shared" ca="1" si="7"/>
        <v>5.397284753103861E-3</v>
      </c>
      <c r="BD56" s="15">
        <f t="shared" ca="1" si="8"/>
        <v>1.2306114423144801E-7</v>
      </c>
      <c r="BE56" s="15">
        <f t="shared" ca="1" si="9"/>
        <v>7.3821087423063133E-8</v>
      </c>
      <c r="BF56" s="15">
        <f t="shared" ca="1" si="10"/>
        <v>8.5003732403702057E-5</v>
      </c>
      <c r="BG56" s="15">
        <f t="shared" ca="1" si="11"/>
        <v>1.2328601896519551E-3</v>
      </c>
      <c r="BH56" s="15">
        <f t="shared" ca="1" si="12"/>
        <v>1.0294965066069057E-3</v>
      </c>
      <c r="BI56" s="15">
        <f t="shared" ca="1" si="13"/>
        <v>0</v>
      </c>
      <c r="BJ56" s="15">
        <f t="shared" ca="1" si="14"/>
        <v>0</v>
      </c>
      <c r="BK56" s="15">
        <f t="shared" ca="1" si="15"/>
        <v>4.6208465518027482E-6</v>
      </c>
      <c r="BL56" s="15">
        <f t="shared" ca="1" si="16"/>
        <v>8.9780971850083601E-5</v>
      </c>
      <c r="BM56" s="15">
        <f t="shared" ca="1" si="17"/>
        <v>0</v>
      </c>
      <c r="BN56" s="15">
        <f t="shared" ca="1" si="18"/>
        <v>4.7660743857064373E-10</v>
      </c>
      <c r="BO56" s="15">
        <f t="shared" ca="1" si="19"/>
        <v>1.2100009714175503E-9</v>
      </c>
      <c r="BP56" s="15">
        <f t="shared" ca="1" si="20"/>
        <v>9.0196628969233337E-3</v>
      </c>
      <c r="BQ56" s="15">
        <f t="shared" ca="1" si="21"/>
        <v>1.3530299897671078E-7</v>
      </c>
      <c r="BR56" s="15">
        <f t="shared" ca="1" si="21"/>
        <v>0</v>
      </c>
      <c r="BS56" s="15">
        <f t="shared" ca="1" si="22"/>
        <v>1.9161459699021331E-8</v>
      </c>
      <c r="BT56" s="15">
        <f t="shared" ca="1" si="23"/>
        <v>9.639272121247201E-8</v>
      </c>
      <c r="BU56" s="12">
        <f t="shared" ca="1" si="24"/>
        <v>0</v>
      </c>
      <c r="BV56" s="15">
        <f t="shared" ca="1" si="25"/>
        <v>0</v>
      </c>
      <c r="BW56" s="15">
        <f t="shared" ca="1" si="26"/>
        <v>0</v>
      </c>
      <c r="BX56" s="15">
        <f t="shared" ca="1" si="27"/>
        <v>0</v>
      </c>
      <c r="BY56" s="15">
        <f t="shared" ca="1" si="28"/>
        <v>0</v>
      </c>
      <c r="BZ56" s="15">
        <f t="shared" ca="1" si="29"/>
        <v>0</v>
      </c>
      <c r="CA56" s="15">
        <f t="shared" ca="1" si="30"/>
        <v>0</v>
      </c>
      <c r="CB56" s="15">
        <f t="shared" ca="1" si="31"/>
        <v>0</v>
      </c>
      <c r="CC56" s="15">
        <f t="shared" ca="1" si="32"/>
        <v>0</v>
      </c>
      <c r="CD56" s="15">
        <f t="shared" ca="1" si="33"/>
        <v>0</v>
      </c>
      <c r="CE56" s="15">
        <f t="shared" ca="1" si="34"/>
        <v>0</v>
      </c>
      <c r="CF56" s="15">
        <f t="shared" ca="1" si="35"/>
        <v>0</v>
      </c>
      <c r="CG56" s="15">
        <f t="shared" ca="1" si="36"/>
        <v>0</v>
      </c>
      <c r="CH56" s="15">
        <f t="shared" ca="1" si="37"/>
        <v>0</v>
      </c>
      <c r="CI56" s="15">
        <f t="shared" ca="1" si="38"/>
        <v>0</v>
      </c>
      <c r="CJ56" s="15">
        <f t="shared" ca="1" si="39"/>
        <v>0</v>
      </c>
      <c r="CK56" s="15">
        <f t="shared" ca="1" si="40"/>
        <v>0</v>
      </c>
      <c r="CL56" s="15">
        <f t="shared" ca="1" si="41"/>
        <v>0</v>
      </c>
      <c r="CM56" s="15">
        <f t="shared" ca="1" si="41"/>
        <v>0</v>
      </c>
      <c r="CN56" s="15">
        <f t="shared" ca="1" si="42"/>
        <v>0</v>
      </c>
      <c r="CO56" s="15">
        <f t="shared" ca="1" si="43"/>
        <v>0</v>
      </c>
    </row>
    <row r="57" spans="1:93" x14ac:dyDescent="0.35">
      <c r="A57" s="4" t="str">
        <f t="shared" si="45"/>
        <v>MPOWKAI</v>
      </c>
      <c r="B57" s="3" t="str">
        <f t="shared" si="1"/>
        <v>MPOWKAI</v>
      </c>
      <c r="C57" s="4" t="s">
        <v>101</v>
      </c>
      <c r="D57" s="4" t="s">
        <v>104</v>
      </c>
      <c r="E57" s="6" t="s">
        <v>31</v>
      </c>
      <c r="F57" s="9">
        <v>138637925</v>
      </c>
      <c r="G57" s="10">
        <v>0</v>
      </c>
      <c r="H57" s="12">
        <f t="shared" ca="1" si="2"/>
        <v>4.7682489086538264E-2</v>
      </c>
      <c r="I57" s="14">
        <f t="shared" ca="1" si="3"/>
        <v>0</v>
      </c>
      <c r="J57" s="12">
        <f>SUMIFS('Inter regional allocations'!$D:$D,'Inter regional allocations'!$A:$A,J$2,'Inter regional allocations'!$C:$C,$E57,'Inter regional allocations'!$B:$B,"load")</f>
        <v>3.19718824954076E-4</v>
      </c>
      <c r="K57" s="15">
        <f>SUMIFS('Inter regional allocations'!$D:$D,'Inter regional allocations'!$A:$A,K$2,'Inter regional allocations'!$C:$C,$E57,'Inter regional allocations'!$B:$B,"load")</f>
        <v>0</v>
      </c>
      <c r="L57" s="15">
        <f>SUMIFS('Inter regional allocations'!$D:$D,'Inter regional allocations'!$A:$A,L$2,'Inter regional allocations'!$C:$C,$E57,'Inter regional allocations'!$B:$B,"load")</f>
        <v>6.2027665145717497E-5</v>
      </c>
      <c r="M57" s="15">
        <f>SUMIFS('Inter regional allocations'!$D:$D,'Inter regional allocations'!$A:$A,M$2,'Inter regional allocations'!$C:$C,$E57,'Inter regional allocations'!$B:$B,"load")</f>
        <v>0.13422147299273399</v>
      </c>
      <c r="N57" s="15">
        <f>SUMIFS('Inter regional allocations'!$D:$D,'Inter regional allocations'!$A:$A,N$2,'Inter regional allocations'!$C:$C,$E57,'Inter regional allocations'!$B:$B,"load")</f>
        <v>3.6142334527787501E-6</v>
      </c>
      <c r="O57" s="15">
        <f>SUMIFS('Inter regional allocations'!$D:$D,'Inter regional allocations'!$A:$A,O$2,'Inter regional allocations'!$C:$C,$E57,'Inter regional allocations'!$B:$B,"load")</f>
        <v>2.1826372977196E-6</v>
      </c>
      <c r="P57" s="15">
        <f>SUMIFS('Inter regional allocations'!$D:$D,'Inter regional allocations'!$A:$A,P$2,'Inter regional allocations'!$C:$C,$E57,'Inter regional allocations'!$B:$B,"load")</f>
        <v>2.3650669069191599E-3</v>
      </c>
      <c r="Q57" s="15">
        <f>SUMIFS('Inter regional allocations'!$D:$D,'Inter regional allocations'!$A:$A,Q$2,'Inter regional allocations'!$C:$C,$E57,'Inter regional allocations'!$B:$B,"load")</f>
        <v>2.95810361249744E-2</v>
      </c>
      <c r="R57" s="15">
        <f>SUMIFS('Inter regional allocations'!$D:$D,'Inter regional allocations'!$A:$A,R$2,'Inter regional allocations'!$C:$C,$E57,'Inter regional allocations'!$B:$B,"load")</f>
        <v>2.7623812593177501E-2</v>
      </c>
      <c r="S57" s="15">
        <f>SUMIFS('Inter regional allocations'!$D:$D,'Inter regional allocations'!$A:$A,S$2,'Inter regional allocations'!$C:$C,$E57,'Inter regional allocations'!$B:$B,"load")</f>
        <v>0</v>
      </c>
      <c r="T57" s="15">
        <f>SUMIFS('Inter regional allocations'!$D:$D,'Inter regional allocations'!$A:$A,T$2,'Inter regional allocations'!$C:$C,$E57,'Inter regional allocations'!$B:$B,"load")</f>
        <v>0</v>
      </c>
      <c r="U57" s="15">
        <f>SUMIFS('Inter regional allocations'!$D:$D,'Inter regional allocations'!$A:$A,U$2,'Inter regional allocations'!$C:$C,$E57,'Inter regional allocations'!$B:$B,"load")</f>
        <v>1.61630299887673E-2</v>
      </c>
      <c r="V57" s="15">
        <f>SUMIFS('Inter regional allocations'!$D:$D,'Inter regional allocations'!$A:$A,V$2,'Inter regional allocations'!$C:$C,$E57,'Inter regional allocations'!$B:$B,"load")</f>
        <v>2.2794302184017002E-3</v>
      </c>
      <c r="W57" s="15">
        <f>SUMIFS('Inter regional allocations'!$D:$D,'Inter regional allocations'!$A:$A,W$2,'Inter regional allocations'!$C:$C,$E57,'Inter regional allocations'!$B:$B,"load")</f>
        <v>0</v>
      </c>
      <c r="X57" s="15">
        <f>SUMIFS('Inter regional allocations'!$D:$D,'Inter regional allocations'!$A:$A,X$2,'Inter regional allocations'!$C:$C,$E57,'Inter regional allocations'!$B:$B,"load")</f>
        <v>1.4811318194351801E-8</v>
      </c>
      <c r="Y57" s="15">
        <f>SUMIFS('Inter regional allocations'!$D:$D,'Inter regional allocations'!$A:$A,Y$2,'Inter regional allocations'!$C:$C,$E57,'Inter regional allocations'!$B:$B,"load")</f>
        <v>3.7639854697271101E-8</v>
      </c>
      <c r="Z57" s="15">
        <f>SUMIFS('Inter regional allocations'!$D:$D,'Inter regional allocations'!$A:$A,Z$2,'Inter regional allocations'!$C:$C,$E57,'Inter regional allocations'!$B:$B,"load")</f>
        <v>0.22373350923108101</v>
      </c>
      <c r="AA57" s="15">
        <f>SUMIFS('Inter regional allocations'!$D:$D,'Inter regional allocations'!$A:$A,AA$2,'Inter regional allocations'!$C:$C,$E57,'Inter regional allocations'!$B:$B,"load")</f>
        <v>0.49489510424147198</v>
      </c>
      <c r="AB57" s="15">
        <f>SUMIFS('Inter regional allocations'!$D:$D,'Inter regional allocations'!$A:$A,AB$2,'Inter regional allocations'!$C:$C,$E57,'Inter regional allocations'!$B:$B,"load")</f>
        <v>0</v>
      </c>
      <c r="AC57" s="15">
        <f>SUMIFS('Inter regional allocations'!$D:$D,'Inter regional allocations'!$A:$A,AC$2,'Inter regional allocations'!$C:$C,$E57,'Inter regional allocations'!$B:$B,"load")</f>
        <v>4.6358723862515301E-7</v>
      </c>
      <c r="AD57" s="15">
        <f>SUMIFS('Inter regional allocations'!$D:$D,'Inter regional allocations'!$A:$A,AD$2,'Inter regional allocations'!$C:$C,$E57,'Inter regional allocations'!$B:$B,"load")</f>
        <v>3.07541143636676E-6</v>
      </c>
      <c r="AE57" s="12">
        <f>SUMIFS('Inter regional allocations'!$D:$D,'Inter regional allocations'!$A:$A,AE$2,'Inter regional allocations'!$C:$C,$E57,'Inter regional allocations'!$B:$B,"gen")</f>
        <v>0</v>
      </c>
      <c r="AF57" s="15">
        <f>SUMIFS('Inter regional allocations'!$D:$D,'Inter regional allocations'!$A:$A,AF$2,'Inter regional allocations'!$C:$C,$E57,'Inter regional allocations'!$B:$B,"gen")</f>
        <v>0</v>
      </c>
      <c r="AG57" s="15">
        <f>SUMIFS('Inter regional allocations'!$D:$D,'Inter regional allocations'!$A:$A,AG$2,'Inter regional allocations'!$C:$C,$E57,'Inter regional allocations'!$B:$B,"gen")</f>
        <v>0</v>
      </c>
      <c r="AH57" s="15">
        <f>SUMIFS('Inter regional allocations'!$D:$D,'Inter regional allocations'!$A:$A,AH$2,'Inter regional allocations'!$C:$C,$E57,'Inter regional allocations'!$B:$B,"gen")</f>
        <v>0</v>
      </c>
      <c r="AI57" s="15">
        <f>SUMIFS('Inter regional allocations'!$D:$D,'Inter regional allocations'!$A:$A,AI$2,'Inter regional allocations'!$C:$C,$E57,'Inter regional allocations'!$B:$B,"gen")</f>
        <v>0</v>
      </c>
      <c r="AJ57" s="15">
        <f>SUMIFS('Inter regional allocations'!$D:$D,'Inter regional allocations'!$A:$A,AJ$2,'Inter regional allocations'!$C:$C,$E57,'Inter regional allocations'!$B:$B,"gen")</f>
        <v>0</v>
      </c>
      <c r="AK57" s="15">
        <f>SUMIFS('Inter regional allocations'!$D:$D,'Inter regional allocations'!$A:$A,AK$2,'Inter regional allocations'!$C:$C,$E57,'Inter regional allocations'!$B:$B,"gen")</f>
        <v>0</v>
      </c>
      <c r="AL57" s="15">
        <f>SUMIFS('Inter regional allocations'!$D:$D,'Inter regional allocations'!$A:$A,AL$2,'Inter regional allocations'!$C:$C,$E57,'Inter regional allocations'!$B:$B,"gen")</f>
        <v>0</v>
      </c>
      <c r="AM57" s="15">
        <f>SUMIFS('Inter regional allocations'!$D:$D,'Inter regional allocations'!$A:$A,AM$2,'Inter regional allocations'!$C:$C,$E57,'Inter regional allocations'!$B:$B,"gen")</f>
        <v>0</v>
      </c>
      <c r="AN57" s="15">
        <f>SUMIFS('Inter regional allocations'!$D:$D,'Inter regional allocations'!$A:$A,AN$2,'Inter regional allocations'!$C:$C,$E57,'Inter regional allocations'!$B:$B,"gen")</f>
        <v>0</v>
      </c>
      <c r="AO57" s="15">
        <f>SUMIFS('Inter regional allocations'!$D:$D,'Inter regional allocations'!$A:$A,AO$2,'Inter regional allocations'!$C:$C,$E57,'Inter regional allocations'!$B:$B,"gen")</f>
        <v>0</v>
      </c>
      <c r="AP57" s="15">
        <f>SUMIFS('Inter regional allocations'!$D:$D,'Inter regional allocations'!$A:$A,AP$2,'Inter regional allocations'!$C:$C,$E57,'Inter regional allocations'!$B:$B,"gen")</f>
        <v>2.34456539594473E-3</v>
      </c>
      <c r="AQ57" s="15">
        <f>SUMIFS('Inter regional allocations'!$D:$D,'Inter regional allocations'!$A:$A,AQ$2,'Inter regional allocations'!$C:$C,$E57,'Inter regional allocations'!$B:$B,"gen")</f>
        <v>0</v>
      </c>
      <c r="AR57" s="15">
        <f>SUMIFS('Inter regional allocations'!$D:$D,'Inter regional allocations'!$A:$A,AR$2,'Inter regional allocations'!$C:$C,$E57,'Inter regional allocations'!$B:$B,"gen")</f>
        <v>5.3798479163151999E-7</v>
      </c>
      <c r="AS57" s="15">
        <f>SUMIFS('Inter regional allocations'!$D:$D,'Inter regional allocations'!$A:$A,AS$2,'Inter regional allocations'!$C:$C,$E57,'Inter regional allocations'!$B:$B,"gen")</f>
        <v>0</v>
      </c>
      <c r="AT57" s="15">
        <f>SUMIFS('Inter regional allocations'!$D:$D,'Inter regional allocations'!$A:$A,AT$2,'Inter regional allocations'!$C:$C,$E57,'Inter regional allocations'!$B:$B,"gen")</f>
        <v>0</v>
      </c>
      <c r="AU57" s="15">
        <f>SUMIFS('Inter regional allocations'!$D:$D,'Inter regional allocations'!$A:$A,AU$2,'Inter regional allocations'!$C:$C,$E57,'Inter regional allocations'!$B:$B,"gen")</f>
        <v>7.9507360673062795E-7</v>
      </c>
      <c r="AV57" s="15">
        <f>SUMIFS('Inter regional allocations'!$D:$D,'Inter regional allocations'!$A:$A,AV$2,'Inter regional allocations'!$C:$C,$E57,'Inter regional allocations'!$B:$B,"gen")</f>
        <v>5.4643822497622202E-2</v>
      </c>
      <c r="AW57" s="15">
        <f>SUMIFS('Inter regional allocations'!$D:$D,'Inter regional allocations'!$A:$A,AW$2,'Inter regional allocations'!$C:$C,$E57,'Inter regional allocations'!$B:$B,"gen")</f>
        <v>6.2894162539827001E-12</v>
      </c>
      <c r="AX57" s="15">
        <f>SUMIFS('Inter regional allocations'!$D:$D,'Inter regional allocations'!$A:$A,AX$2,'Inter regional allocations'!$C:$C,$E57,'Inter regional allocations'!$B:$B,"gen")</f>
        <v>0</v>
      </c>
      <c r="AY57" s="15">
        <f>SUMIFS('Inter regional allocations'!$D:$D,'Inter regional allocations'!$A:$A,AY$2,'Inter regional allocations'!$C:$C,$E57,'Inter regional allocations'!$B:$B,"gen")</f>
        <v>0</v>
      </c>
      <c r="AZ57" s="12">
        <f t="shared" ca="1" si="4"/>
        <v>1.5244989381633566E-5</v>
      </c>
      <c r="BA57" s="15">
        <f t="shared" ca="1" si="5"/>
        <v>0</v>
      </c>
      <c r="BB57" s="15">
        <f t="shared" ca="1" si="6"/>
        <v>2.9576334663741246E-6</v>
      </c>
      <c r="BC57" s="15">
        <f t="shared" ca="1" si="7"/>
        <v>6.4000139211551283E-3</v>
      </c>
      <c r="BD57" s="15">
        <f t="shared" ca="1" si="8"/>
        <v>1.7233564716832427E-7</v>
      </c>
      <c r="BE57" s="15">
        <f t="shared" ca="1" si="9"/>
        <v>1.0407357912838619E-7</v>
      </c>
      <c r="BF57" s="15">
        <f t="shared" ca="1" si="10"/>
        <v>1.1277227697810565E-4</v>
      </c>
      <c r="BG57" s="15">
        <f t="shared" ca="1" si="11"/>
        <v>1.410497432197586E-3</v>
      </c>
      <c r="BH57" s="15">
        <f t="shared" ca="1" si="12"/>
        <v>1.3171721425027645E-3</v>
      </c>
      <c r="BI57" s="15">
        <f t="shared" ca="1" si="13"/>
        <v>0</v>
      </c>
      <c r="BJ57" s="15">
        <f t="shared" ca="1" si="14"/>
        <v>0</v>
      </c>
      <c r="BK57" s="15">
        <f t="shared" ca="1" si="15"/>
        <v>7.7069350104478739E-4</v>
      </c>
      <c r="BL57" s="15">
        <f t="shared" ca="1" si="16"/>
        <v>1.0868890651246461E-4</v>
      </c>
      <c r="BM57" s="15">
        <f t="shared" ca="1" si="17"/>
        <v>0</v>
      </c>
      <c r="BN57" s="15">
        <f t="shared" ca="1" si="18"/>
        <v>7.062405181594254E-10</v>
      </c>
      <c r="BO57" s="15">
        <f t="shared" ca="1" si="19"/>
        <v>1.7947619608215152E-9</v>
      </c>
      <c r="BP57" s="15">
        <f t="shared" ca="1" si="20"/>
        <v>1.0668170612203928E-2</v>
      </c>
      <c r="BQ57" s="15">
        <f t="shared" ca="1" si="21"/>
        <v>2.3597830406975204E-2</v>
      </c>
      <c r="BR57" s="15">
        <f t="shared" ca="1" si="21"/>
        <v>0</v>
      </c>
      <c r="BS57" s="15">
        <f t="shared" ca="1" si="22"/>
        <v>2.2104993446402268E-8</v>
      </c>
      <c r="BT57" s="15">
        <f t="shared" ca="1" si="23"/>
        <v>1.4664327225117299E-7</v>
      </c>
      <c r="BU57" s="12">
        <f t="shared" ca="1" si="24"/>
        <v>0</v>
      </c>
      <c r="BV57" s="15">
        <f t="shared" ca="1" si="25"/>
        <v>0</v>
      </c>
      <c r="BW57" s="15">
        <f t="shared" ca="1" si="26"/>
        <v>0</v>
      </c>
      <c r="BX57" s="15">
        <f t="shared" ca="1" si="27"/>
        <v>0</v>
      </c>
      <c r="BY57" s="15">
        <f t="shared" ca="1" si="28"/>
        <v>0</v>
      </c>
      <c r="BZ57" s="15">
        <f t="shared" ca="1" si="29"/>
        <v>0</v>
      </c>
      <c r="CA57" s="15">
        <f t="shared" ca="1" si="30"/>
        <v>0</v>
      </c>
      <c r="CB57" s="15">
        <f t="shared" ca="1" si="31"/>
        <v>0</v>
      </c>
      <c r="CC57" s="15">
        <f t="shared" ca="1" si="32"/>
        <v>0</v>
      </c>
      <c r="CD57" s="15">
        <f t="shared" ca="1" si="33"/>
        <v>0</v>
      </c>
      <c r="CE57" s="15">
        <f t="shared" ca="1" si="34"/>
        <v>0</v>
      </c>
      <c r="CF57" s="15">
        <f t="shared" ca="1" si="35"/>
        <v>0</v>
      </c>
      <c r="CG57" s="15">
        <f t="shared" ca="1" si="36"/>
        <v>0</v>
      </c>
      <c r="CH57" s="15">
        <f t="shared" ca="1" si="37"/>
        <v>0</v>
      </c>
      <c r="CI57" s="15">
        <f t="shared" ca="1" si="38"/>
        <v>0</v>
      </c>
      <c r="CJ57" s="15">
        <f t="shared" ca="1" si="39"/>
        <v>0</v>
      </c>
      <c r="CK57" s="15">
        <f t="shared" ca="1" si="40"/>
        <v>0</v>
      </c>
      <c r="CL57" s="15">
        <f t="shared" ca="1" si="41"/>
        <v>0</v>
      </c>
      <c r="CM57" s="15">
        <f t="shared" ca="1" si="41"/>
        <v>0</v>
      </c>
      <c r="CN57" s="15">
        <f t="shared" ca="1" si="42"/>
        <v>0</v>
      </c>
      <c r="CO57" s="15">
        <f t="shared" ca="1" si="43"/>
        <v>0</v>
      </c>
    </row>
    <row r="58" spans="1:93" x14ac:dyDescent="0.35">
      <c r="A58" s="4" t="str">
        <f t="shared" si="45"/>
        <v>MPOWSBK</v>
      </c>
      <c r="B58" s="3" t="str">
        <f t="shared" si="1"/>
        <v>MPOWSBK</v>
      </c>
      <c r="C58" s="4" t="s">
        <v>101</v>
      </c>
      <c r="D58" s="4" t="s">
        <v>105</v>
      </c>
      <c r="E58" s="6" t="s">
        <v>31</v>
      </c>
      <c r="F58" s="9">
        <v>239669729.59999999</v>
      </c>
      <c r="G58" s="10">
        <v>0</v>
      </c>
      <c r="H58" s="12">
        <f t="shared" ca="1" si="2"/>
        <v>8.2430902410185206E-2</v>
      </c>
      <c r="I58" s="14">
        <f t="shared" ca="1" si="3"/>
        <v>0</v>
      </c>
      <c r="J58" s="12">
        <f>SUMIFS('Inter regional allocations'!$D:$D,'Inter regional allocations'!$A:$A,J$2,'Inter regional allocations'!$C:$C,$E58,'Inter regional allocations'!$B:$B,"load")</f>
        <v>3.19718824954076E-4</v>
      </c>
      <c r="K58" s="15">
        <f>SUMIFS('Inter regional allocations'!$D:$D,'Inter regional allocations'!$A:$A,K$2,'Inter regional allocations'!$C:$C,$E58,'Inter regional allocations'!$B:$B,"load")</f>
        <v>0</v>
      </c>
      <c r="L58" s="15">
        <f>SUMIFS('Inter regional allocations'!$D:$D,'Inter regional allocations'!$A:$A,L$2,'Inter regional allocations'!$C:$C,$E58,'Inter regional allocations'!$B:$B,"load")</f>
        <v>6.2027665145717497E-5</v>
      </c>
      <c r="M58" s="15">
        <f>SUMIFS('Inter regional allocations'!$D:$D,'Inter regional allocations'!$A:$A,M$2,'Inter regional allocations'!$C:$C,$E58,'Inter regional allocations'!$B:$B,"load")</f>
        <v>0.13422147299273399</v>
      </c>
      <c r="N58" s="15">
        <f>SUMIFS('Inter regional allocations'!$D:$D,'Inter regional allocations'!$A:$A,N$2,'Inter regional allocations'!$C:$C,$E58,'Inter regional allocations'!$B:$B,"load")</f>
        <v>3.6142334527787501E-6</v>
      </c>
      <c r="O58" s="15">
        <f>SUMIFS('Inter regional allocations'!$D:$D,'Inter regional allocations'!$A:$A,O$2,'Inter regional allocations'!$C:$C,$E58,'Inter regional allocations'!$B:$B,"load")</f>
        <v>2.1826372977196E-6</v>
      </c>
      <c r="P58" s="15">
        <f>SUMIFS('Inter regional allocations'!$D:$D,'Inter regional allocations'!$A:$A,P$2,'Inter regional allocations'!$C:$C,$E58,'Inter regional allocations'!$B:$B,"load")</f>
        <v>2.3650669069191599E-3</v>
      </c>
      <c r="Q58" s="15">
        <f>SUMIFS('Inter regional allocations'!$D:$D,'Inter regional allocations'!$A:$A,Q$2,'Inter regional allocations'!$C:$C,$E58,'Inter regional allocations'!$B:$B,"load")</f>
        <v>2.95810361249744E-2</v>
      </c>
      <c r="R58" s="15">
        <f>SUMIFS('Inter regional allocations'!$D:$D,'Inter regional allocations'!$A:$A,R$2,'Inter regional allocations'!$C:$C,$E58,'Inter regional allocations'!$B:$B,"load")</f>
        <v>2.7623812593177501E-2</v>
      </c>
      <c r="S58" s="15">
        <f>SUMIFS('Inter regional allocations'!$D:$D,'Inter regional allocations'!$A:$A,S$2,'Inter regional allocations'!$C:$C,$E58,'Inter regional allocations'!$B:$B,"load")</f>
        <v>0</v>
      </c>
      <c r="T58" s="15">
        <f>SUMIFS('Inter regional allocations'!$D:$D,'Inter regional allocations'!$A:$A,T$2,'Inter regional allocations'!$C:$C,$E58,'Inter regional allocations'!$B:$B,"load")</f>
        <v>0</v>
      </c>
      <c r="U58" s="15">
        <f>SUMIFS('Inter regional allocations'!$D:$D,'Inter regional allocations'!$A:$A,U$2,'Inter regional allocations'!$C:$C,$E58,'Inter regional allocations'!$B:$B,"load")</f>
        <v>1.61630299887673E-2</v>
      </c>
      <c r="V58" s="15">
        <f>SUMIFS('Inter regional allocations'!$D:$D,'Inter regional allocations'!$A:$A,V$2,'Inter regional allocations'!$C:$C,$E58,'Inter regional allocations'!$B:$B,"load")</f>
        <v>2.2794302184017002E-3</v>
      </c>
      <c r="W58" s="15">
        <f>SUMIFS('Inter regional allocations'!$D:$D,'Inter regional allocations'!$A:$A,W$2,'Inter regional allocations'!$C:$C,$E58,'Inter regional allocations'!$B:$B,"load")</f>
        <v>0</v>
      </c>
      <c r="X58" s="15">
        <f>SUMIFS('Inter regional allocations'!$D:$D,'Inter regional allocations'!$A:$A,X$2,'Inter regional allocations'!$C:$C,$E58,'Inter regional allocations'!$B:$B,"load")</f>
        <v>1.4811318194351801E-8</v>
      </c>
      <c r="Y58" s="15">
        <f>SUMIFS('Inter regional allocations'!$D:$D,'Inter regional allocations'!$A:$A,Y$2,'Inter regional allocations'!$C:$C,$E58,'Inter regional allocations'!$B:$B,"load")</f>
        <v>3.7639854697271101E-8</v>
      </c>
      <c r="Z58" s="15">
        <f>SUMIFS('Inter regional allocations'!$D:$D,'Inter regional allocations'!$A:$A,Z$2,'Inter regional allocations'!$C:$C,$E58,'Inter regional allocations'!$B:$B,"load")</f>
        <v>0.22373350923108101</v>
      </c>
      <c r="AA58" s="15">
        <f>SUMIFS('Inter regional allocations'!$D:$D,'Inter regional allocations'!$A:$A,AA$2,'Inter regional allocations'!$C:$C,$E58,'Inter regional allocations'!$B:$B,"load")</f>
        <v>0.49489510424147198</v>
      </c>
      <c r="AB58" s="15">
        <f>SUMIFS('Inter regional allocations'!$D:$D,'Inter regional allocations'!$A:$A,AB$2,'Inter regional allocations'!$C:$C,$E58,'Inter regional allocations'!$B:$B,"load")</f>
        <v>0</v>
      </c>
      <c r="AC58" s="15">
        <f>SUMIFS('Inter regional allocations'!$D:$D,'Inter regional allocations'!$A:$A,AC$2,'Inter regional allocations'!$C:$C,$E58,'Inter regional allocations'!$B:$B,"load")</f>
        <v>4.6358723862515301E-7</v>
      </c>
      <c r="AD58" s="15">
        <f>SUMIFS('Inter regional allocations'!$D:$D,'Inter regional allocations'!$A:$A,AD$2,'Inter regional allocations'!$C:$C,$E58,'Inter regional allocations'!$B:$B,"load")</f>
        <v>3.07541143636676E-6</v>
      </c>
      <c r="AE58" s="12">
        <f>SUMIFS('Inter regional allocations'!$D:$D,'Inter regional allocations'!$A:$A,AE$2,'Inter regional allocations'!$C:$C,$E58,'Inter regional allocations'!$B:$B,"gen")</f>
        <v>0</v>
      </c>
      <c r="AF58" s="15">
        <f>SUMIFS('Inter regional allocations'!$D:$D,'Inter regional allocations'!$A:$A,AF$2,'Inter regional allocations'!$C:$C,$E58,'Inter regional allocations'!$B:$B,"gen")</f>
        <v>0</v>
      </c>
      <c r="AG58" s="15">
        <f>SUMIFS('Inter regional allocations'!$D:$D,'Inter regional allocations'!$A:$A,AG$2,'Inter regional allocations'!$C:$C,$E58,'Inter regional allocations'!$B:$B,"gen")</f>
        <v>0</v>
      </c>
      <c r="AH58" s="15">
        <f>SUMIFS('Inter regional allocations'!$D:$D,'Inter regional allocations'!$A:$A,AH$2,'Inter regional allocations'!$C:$C,$E58,'Inter regional allocations'!$B:$B,"gen")</f>
        <v>0</v>
      </c>
      <c r="AI58" s="15">
        <f>SUMIFS('Inter regional allocations'!$D:$D,'Inter regional allocations'!$A:$A,AI$2,'Inter regional allocations'!$C:$C,$E58,'Inter regional allocations'!$B:$B,"gen")</f>
        <v>0</v>
      </c>
      <c r="AJ58" s="15">
        <f>SUMIFS('Inter regional allocations'!$D:$D,'Inter regional allocations'!$A:$A,AJ$2,'Inter regional allocations'!$C:$C,$E58,'Inter regional allocations'!$B:$B,"gen")</f>
        <v>0</v>
      </c>
      <c r="AK58" s="15">
        <f>SUMIFS('Inter regional allocations'!$D:$D,'Inter regional allocations'!$A:$A,AK$2,'Inter regional allocations'!$C:$C,$E58,'Inter regional allocations'!$B:$B,"gen")</f>
        <v>0</v>
      </c>
      <c r="AL58" s="15">
        <f>SUMIFS('Inter regional allocations'!$D:$D,'Inter regional allocations'!$A:$A,AL$2,'Inter regional allocations'!$C:$C,$E58,'Inter regional allocations'!$B:$B,"gen")</f>
        <v>0</v>
      </c>
      <c r="AM58" s="15">
        <f>SUMIFS('Inter regional allocations'!$D:$D,'Inter regional allocations'!$A:$A,AM$2,'Inter regional allocations'!$C:$C,$E58,'Inter regional allocations'!$B:$B,"gen")</f>
        <v>0</v>
      </c>
      <c r="AN58" s="15">
        <f>SUMIFS('Inter regional allocations'!$D:$D,'Inter regional allocations'!$A:$A,AN$2,'Inter regional allocations'!$C:$C,$E58,'Inter regional allocations'!$B:$B,"gen")</f>
        <v>0</v>
      </c>
      <c r="AO58" s="15">
        <f>SUMIFS('Inter regional allocations'!$D:$D,'Inter regional allocations'!$A:$A,AO$2,'Inter regional allocations'!$C:$C,$E58,'Inter regional allocations'!$B:$B,"gen")</f>
        <v>0</v>
      </c>
      <c r="AP58" s="15">
        <f>SUMIFS('Inter regional allocations'!$D:$D,'Inter regional allocations'!$A:$A,AP$2,'Inter regional allocations'!$C:$C,$E58,'Inter regional allocations'!$B:$B,"gen")</f>
        <v>2.34456539594473E-3</v>
      </c>
      <c r="AQ58" s="15">
        <f>SUMIFS('Inter regional allocations'!$D:$D,'Inter regional allocations'!$A:$A,AQ$2,'Inter regional allocations'!$C:$C,$E58,'Inter regional allocations'!$B:$B,"gen")</f>
        <v>0</v>
      </c>
      <c r="AR58" s="15">
        <f>SUMIFS('Inter regional allocations'!$D:$D,'Inter regional allocations'!$A:$A,AR$2,'Inter regional allocations'!$C:$C,$E58,'Inter regional allocations'!$B:$B,"gen")</f>
        <v>5.3798479163151999E-7</v>
      </c>
      <c r="AS58" s="15">
        <f>SUMIFS('Inter regional allocations'!$D:$D,'Inter regional allocations'!$A:$A,AS$2,'Inter regional allocations'!$C:$C,$E58,'Inter regional allocations'!$B:$B,"gen")</f>
        <v>0</v>
      </c>
      <c r="AT58" s="15">
        <f>SUMIFS('Inter regional allocations'!$D:$D,'Inter regional allocations'!$A:$A,AT$2,'Inter regional allocations'!$C:$C,$E58,'Inter regional allocations'!$B:$B,"gen")</f>
        <v>0</v>
      </c>
      <c r="AU58" s="15">
        <f>SUMIFS('Inter regional allocations'!$D:$D,'Inter regional allocations'!$A:$A,AU$2,'Inter regional allocations'!$C:$C,$E58,'Inter regional allocations'!$B:$B,"gen")</f>
        <v>7.9507360673062795E-7</v>
      </c>
      <c r="AV58" s="15">
        <f>SUMIFS('Inter regional allocations'!$D:$D,'Inter regional allocations'!$A:$A,AV$2,'Inter regional allocations'!$C:$C,$E58,'Inter regional allocations'!$B:$B,"gen")</f>
        <v>5.4643822497622202E-2</v>
      </c>
      <c r="AW58" s="15">
        <f>SUMIFS('Inter regional allocations'!$D:$D,'Inter regional allocations'!$A:$A,AW$2,'Inter regional allocations'!$C:$C,$E58,'Inter regional allocations'!$B:$B,"gen")</f>
        <v>6.2894162539827001E-12</v>
      </c>
      <c r="AX58" s="15">
        <f>SUMIFS('Inter regional allocations'!$D:$D,'Inter regional allocations'!$A:$A,AX$2,'Inter regional allocations'!$C:$C,$E58,'Inter regional allocations'!$B:$B,"gen")</f>
        <v>0</v>
      </c>
      <c r="AY58" s="15">
        <f>SUMIFS('Inter regional allocations'!$D:$D,'Inter regional allocations'!$A:$A,AY$2,'Inter regional allocations'!$C:$C,$E58,'Inter regional allocations'!$B:$B,"gen")</f>
        <v>0</v>
      </c>
      <c r="AZ58" s="12">
        <f t="shared" ca="1" si="4"/>
        <v>2.6354711258488526E-5</v>
      </c>
      <c r="BA58" s="15">
        <f t="shared" ca="1" si="5"/>
        <v>0</v>
      </c>
      <c r="BB58" s="15">
        <f t="shared" ca="1" si="6"/>
        <v>5.1129964123582849E-6</v>
      </c>
      <c r="BC58" s="15">
        <f t="shared" ca="1" si="7"/>
        <v>1.1063997141615364E-2</v>
      </c>
      <c r="BD58" s="15">
        <f t="shared" ca="1" si="8"/>
        <v>2.9792452503363188E-7</v>
      </c>
      <c r="BE58" s="15">
        <f t="shared" ca="1" si="9"/>
        <v>1.799167620851547E-7</v>
      </c>
      <c r="BF58" s="15">
        <f t="shared" ca="1" si="10"/>
        <v>1.9495459939781185E-4</v>
      </c>
      <c r="BG58" s="15">
        <f t="shared" ca="1" si="11"/>
        <v>2.4383915020099278E-3</v>
      </c>
      <c r="BH58" s="15">
        <f t="shared" ca="1" si="12"/>
        <v>2.2770558000654597E-3</v>
      </c>
      <c r="BI58" s="15">
        <f t="shared" ca="1" si="13"/>
        <v>0</v>
      </c>
      <c r="BJ58" s="15">
        <f t="shared" ca="1" si="14"/>
        <v>0</v>
      </c>
      <c r="BK58" s="15">
        <f t="shared" ca="1" si="15"/>
        <v>1.3323331476569741E-3</v>
      </c>
      <c r="BL58" s="15">
        <f t="shared" ca="1" si="16"/>
        <v>1.8789548988389771E-4</v>
      </c>
      <c r="BM58" s="15">
        <f t="shared" ca="1" si="17"/>
        <v>0</v>
      </c>
      <c r="BN58" s="15">
        <f t="shared" ca="1" si="18"/>
        <v>1.2209103246448138E-9</v>
      </c>
      <c r="BO58" s="15">
        <f t="shared" ca="1" si="19"/>
        <v>3.1026871892843054E-9</v>
      </c>
      <c r="BP58" s="15">
        <f t="shared" ca="1" si="20"/>
        <v>1.8442555065315509E-2</v>
      </c>
      <c r="BQ58" s="15">
        <f t="shared" ca="1" si="21"/>
        <v>4.0794650041007213E-2</v>
      </c>
      <c r="BR58" s="15">
        <f t="shared" ca="1" si="21"/>
        <v>0</v>
      </c>
      <c r="BS58" s="15">
        <f t="shared" ca="1" si="22"/>
        <v>3.821391442571723E-8</v>
      </c>
      <c r="BT58" s="15">
        <f t="shared" ca="1" si="23"/>
        <v>2.5350893998231588E-7</v>
      </c>
      <c r="BU58" s="12">
        <f t="shared" ca="1" si="24"/>
        <v>0</v>
      </c>
      <c r="BV58" s="15">
        <f t="shared" ca="1" si="25"/>
        <v>0</v>
      </c>
      <c r="BW58" s="15">
        <f t="shared" ca="1" si="26"/>
        <v>0</v>
      </c>
      <c r="BX58" s="15">
        <f t="shared" ca="1" si="27"/>
        <v>0</v>
      </c>
      <c r="BY58" s="15">
        <f t="shared" ca="1" si="28"/>
        <v>0</v>
      </c>
      <c r="BZ58" s="15">
        <f t="shared" ca="1" si="29"/>
        <v>0</v>
      </c>
      <c r="CA58" s="15">
        <f t="shared" ca="1" si="30"/>
        <v>0</v>
      </c>
      <c r="CB58" s="15">
        <f t="shared" ca="1" si="31"/>
        <v>0</v>
      </c>
      <c r="CC58" s="15">
        <f t="shared" ca="1" si="32"/>
        <v>0</v>
      </c>
      <c r="CD58" s="15">
        <f t="shared" ca="1" si="33"/>
        <v>0</v>
      </c>
      <c r="CE58" s="15">
        <f t="shared" ca="1" si="34"/>
        <v>0</v>
      </c>
      <c r="CF58" s="15">
        <f t="shared" ca="1" si="35"/>
        <v>0</v>
      </c>
      <c r="CG58" s="15">
        <f t="shared" ca="1" si="36"/>
        <v>0</v>
      </c>
      <c r="CH58" s="15">
        <f t="shared" ca="1" si="37"/>
        <v>0</v>
      </c>
      <c r="CI58" s="15">
        <f t="shared" ca="1" si="38"/>
        <v>0</v>
      </c>
      <c r="CJ58" s="15">
        <f t="shared" ca="1" si="39"/>
        <v>0</v>
      </c>
      <c r="CK58" s="15">
        <f t="shared" ca="1" si="40"/>
        <v>0</v>
      </c>
      <c r="CL58" s="15">
        <f t="shared" ca="1" si="41"/>
        <v>0</v>
      </c>
      <c r="CM58" s="15">
        <f t="shared" ca="1" si="41"/>
        <v>0</v>
      </c>
      <c r="CN58" s="15">
        <f t="shared" ca="1" si="42"/>
        <v>0</v>
      </c>
      <c r="CO58" s="15">
        <f t="shared" ca="1" si="43"/>
        <v>0</v>
      </c>
    </row>
    <row r="59" spans="1:93" x14ac:dyDescent="0.35">
      <c r="A59" s="4" t="str">
        <f t="shared" si="45"/>
        <v>MPOWWPR</v>
      </c>
      <c r="B59" s="3" t="str">
        <f t="shared" si="1"/>
        <v>MPOWWPR</v>
      </c>
      <c r="C59" s="4" t="s">
        <v>101</v>
      </c>
      <c r="D59" s="4" t="s">
        <v>106</v>
      </c>
      <c r="E59" s="6" t="s">
        <v>31</v>
      </c>
      <c r="F59" s="9">
        <v>59297016.799999997</v>
      </c>
      <c r="G59" s="10">
        <v>467</v>
      </c>
      <c r="H59" s="12">
        <f t="shared" ca="1" si="2"/>
        <v>2.0394342719932342E-2</v>
      </c>
      <c r="I59" s="14">
        <f t="shared" ca="1" si="3"/>
        <v>1.4882406429771163E-6</v>
      </c>
      <c r="J59" s="12">
        <f>SUMIFS('Inter regional allocations'!$D:$D,'Inter regional allocations'!$A:$A,J$2,'Inter regional allocations'!$C:$C,$E59,'Inter regional allocations'!$B:$B,"load")</f>
        <v>3.19718824954076E-4</v>
      </c>
      <c r="K59" s="15">
        <f>SUMIFS('Inter regional allocations'!$D:$D,'Inter regional allocations'!$A:$A,K$2,'Inter regional allocations'!$C:$C,$E59,'Inter regional allocations'!$B:$B,"load")</f>
        <v>0</v>
      </c>
      <c r="L59" s="15">
        <f>SUMIFS('Inter regional allocations'!$D:$D,'Inter regional allocations'!$A:$A,L$2,'Inter regional allocations'!$C:$C,$E59,'Inter regional allocations'!$B:$B,"load")</f>
        <v>6.2027665145717497E-5</v>
      </c>
      <c r="M59" s="15">
        <f>SUMIFS('Inter regional allocations'!$D:$D,'Inter regional allocations'!$A:$A,M$2,'Inter regional allocations'!$C:$C,$E59,'Inter regional allocations'!$B:$B,"load")</f>
        <v>0.13422147299273399</v>
      </c>
      <c r="N59" s="15">
        <f>SUMIFS('Inter regional allocations'!$D:$D,'Inter regional allocations'!$A:$A,N$2,'Inter regional allocations'!$C:$C,$E59,'Inter regional allocations'!$B:$B,"load")</f>
        <v>3.6142334527787501E-6</v>
      </c>
      <c r="O59" s="15">
        <f>SUMIFS('Inter regional allocations'!$D:$D,'Inter regional allocations'!$A:$A,O$2,'Inter regional allocations'!$C:$C,$E59,'Inter regional allocations'!$B:$B,"load")</f>
        <v>2.1826372977196E-6</v>
      </c>
      <c r="P59" s="15">
        <f>SUMIFS('Inter regional allocations'!$D:$D,'Inter regional allocations'!$A:$A,P$2,'Inter regional allocations'!$C:$C,$E59,'Inter regional allocations'!$B:$B,"load")</f>
        <v>2.3650669069191599E-3</v>
      </c>
      <c r="Q59" s="15">
        <f>SUMIFS('Inter regional allocations'!$D:$D,'Inter regional allocations'!$A:$A,Q$2,'Inter regional allocations'!$C:$C,$E59,'Inter regional allocations'!$B:$B,"load")</f>
        <v>2.95810361249744E-2</v>
      </c>
      <c r="R59" s="15">
        <f>SUMIFS('Inter regional allocations'!$D:$D,'Inter regional allocations'!$A:$A,R$2,'Inter regional allocations'!$C:$C,$E59,'Inter regional allocations'!$B:$B,"load")</f>
        <v>2.7623812593177501E-2</v>
      </c>
      <c r="S59" s="15">
        <f>SUMIFS('Inter regional allocations'!$D:$D,'Inter regional allocations'!$A:$A,S$2,'Inter regional allocations'!$C:$C,$E59,'Inter regional allocations'!$B:$B,"load")</f>
        <v>0</v>
      </c>
      <c r="T59" s="15">
        <f>SUMIFS('Inter regional allocations'!$D:$D,'Inter regional allocations'!$A:$A,T$2,'Inter regional allocations'!$C:$C,$E59,'Inter regional allocations'!$B:$B,"load")</f>
        <v>0</v>
      </c>
      <c r="U59" s="15">
        <f>SUMIFS('Inter regional allocations'!$D:$D,'Inter regional allocations'!$A:$A,U$2,'Inter regional allocations'!$C:$C,$E59,'Inter regional allocations'!$B:$B,"load")</f>
        <v>1.61630299887673E-2</v>
      </c>
      <c r="V59" s="15">
        <f>SUMIFS('Inter regional allocations'!$D:$D,'Inter regional allocations'!$A:$A,V$2,'Inter regional allocations'!$C:$C,$E59,'Inter regional allocations'!$B:$B,"load")</f>
        <v>2.2794302184017002E-3</v>
      </c>
      <c r="W59" s="15">
        <f>SUMIFS('Inter regional allocations'!$D:$D,'Inter regional allocations'!$A:$A,W$2,'Inter regional allocations'!$C:$C,$E59,'Inter regional allocations'!$B:$B,"load")</f>
        <v>0</v>
      </c>
      <c r="X59" s="15">
        <f>SUMIFS('Inter regional allocations'!$D:$D,'Inter regional allocations'!$A:$A,X$2,'Inter regional allocations'!$C:$C,$E59,'Inter regional allocations'!$B:$B,"load")</f>
        <v>1.4811318194351801E-8</v>
      </c>
      <c r="Y59" s="15">
        <f>SUMIFS('Inter regional allocations'!$D:$D,'Inter regional allocations'!$A:$A,Y$2,'Inter regional allocations'!$C:$C,$E59,'Inter regional allocations'!$B:$B,"load")</f>
        <v>3.7639854697271101E-8</v>
      </c>
      <c r="Z59" s="15">
        <f>SUMIFS('Inter regional allocations'!$D:$D,'Inter regional allocations'!$A:$A,Z$2,'Inter regional allocations'!$C:$C,$E59,'Inter regional allocations'!$B:$B,"load")</f>
        <v>0.22373350923108101</v>
      </c>
      <c r="AA59" s="15">
        <f>SUMIFS('Inter regional allocations'!$D:$D,'Inter regional allocations'!$A:$A,AA$2,'Inter regional allocations'!$C:$C,$E59,'Inter regional allocations'!$B:$B,"load")</f>
        <v>0.49489510424147198</v>
      </c>
      <c r="AB59" s="15">
        <f>SUMIFS('Inter regional allocations'!$D:$D,'Inter regional allocations'!$A:$A,AB$2,'Inter regional allocations'!$C:$C,$E59,'Inter regional allocations'!$B:$B,"load")</f>
        <v>0</v>
      </c>
      <c r="AC59" s="15">
        <f>SUMIFS('Inter regional allocations'!$D:$D,'Inter regional allocations'!$A:$A,AC$2,'Inter regional allocations'!$C:$C,$E59,'Inter regional allocations'!$B:$B,"load")</f>
        <v>4.6358723862515301E-7</v>
      </c>
      <c r="AD59" s="15">
        <f>SUMIFS('Inter regional allocations'!$D:$D,'Inter regional allocations'!$A:$A,AD$2,'Inter regional allocations'!$C:$C,$E59,'Inter regional allocations'!$B:$B,"load")</f>
        <v>3.07541143636676E-6</v>
      </c>
      <c r="AE59" s="12">
        <f>SUMIFS('Inter regional allocations'!$D:$D,'Inter regional allocations'!$A:$A,AE$2,'Inter regional allocations'!$C:$C,$E59,'Inter regional allocations'!$B:$B,"gen")</f>
        <v>0</v>
      </c>
      <c r="AF59" s="15">
        <f>SUMIFS('Inter regional allocations'!$D:$D,'Inter regional allocations'!$A:$A,AF$2,'Inter regional allocations'!$C:$C,$E59,'Inter regional allocations'!$B:$B,"gen")</f>
        <v>0</v>
      </c>
      <c r="AG59" s="15">
        <f>SUMIFS('Inter regional allocations'!$D:$D,'Inter regional allocations'!$A:$A,AG$2,'Inter regional allocations'!$C:$C,$E59,'Inter regional allocations'!$B:$B,"gen")</f>
        <v>0</v>
      </c>
      <c r="AH59" s="15">
        <f>SUMIFS('Inter regional allocations'!$D:$D,'Inter regional allocations'!$A:$A,AH$2,'Inter regional allocations'!$C:$C,$E59,'Inter regional allocations'!$B:$B,"gen")</f>
        <v>0</v>
      </c>
      <c r="AI59" s="15">
        <f>SUMIFS('Inter regional allocations'!$D:$D,'Inter regional allocations'!$A:$A,AI$2,'Inter regional allocations'!$C:$C,$E59,'Inter regional allocations'!$B:$B,"gen")</f>
        <v>0</v>
      </c>
      <c r="AJ59" s="15">
        <f>SUMIFS('Inter regional allocations'!$D:$D,'Inter regional allocations'!$A:$A,AJ$2,'Inter regional allocations'!$C:$C,$E59,'Inter regional allocations'!$B:$B,"gen")</f>
        <v>0</v>
      </c>
      <c r="AK59" s="15">
        <f>SUMIFS('Inter regional allocations'!$D:$D,'Inter regional allocations'!$A:$A,AK$2,'Inter regional allocations'!$C:$C,$E59,'Inter regional allocations'!$B:$B,"gen")</f>
        <v>0</v>
      </c>
      <c r="AL59" s="15">
        <f>SUMIFS('Inter regional allocations'!$D:$D,'Inter regional allocations'!$A:$A,AL$2,'Inter regional allocations'!$C:$C,$E59,'Inter regional allocations'!$B:$B,"gen")</f>
        <v>0</v>
      </c>
      <c r="AM59" s="15">
        <f>SUMIFS('Inter regional allocations'!$D:$D,'Inter regional allocations'!$A:$A,AM$2,'Inter regional allocations'!$C:$C,$E59,'Inter regional allocations'!$B:$B,"gen")</f>
        <v>0</v>
      </c>
      <c r="AN59" s="15">
        <f>SUMIFS('Inter regional allocations'!$D:$D,'Inter regional allocations'!$A:$A,AN$2,'Inter regional allocations'!$C:$C,$E59,'Inter regional allocations'!$B:$B,"gen")</f>
        <v>0</v>
      </c>
      <c r="AO59" s="15">
        <f>SUMIFS('Inter regional allocations'!$D:$D,'Inter regional allocations'!$A:$A,AO$2,'Inter regional allocations'!$C:$C,$E59,'Inter regional allocations'!$B:$B,"gen")</f>
        <v>0</v>
      </c>
      <c r="AP59" s="15">
        <f>SUMIFS('Inter regional allocations'!$D:$D,'Inter regional allocations'!$A:$A,AP$2,'Inter regional allocations'!$C:$C,$E59,'Inter regional allocations'!$B:$B,"gen")</f>
        <v>2.34456539594473E-3</v>
      </c>
      <c r="AQ59" s="15">
        <f>SUMIFS('Inter regional allocations'!$D:$D,'Inter regional allocations'!$A:$A,AQ$2,'Inter regional allocations'!$C:$C,$E59,'Inter regional allocations'!$B:$B,"gen")</f>
        <v>0</v>
      </c>
      <c r="AR59" s="15">
        <f>SUMIFS('Inter regional allocations'!$D:$D,'Inter regional allocations'!$A:$A,AR$2,'Inter regional allocations'!$C:$C,$E59,'Inter regional allocations'!$B:$B,"gen")</f>
        <v>5.3798479163151999E-7</v>
      </c>
      <c r="AS59" s="15">
        <f>SUMIFS('Inter regional allocations'!$D:$D,'Inter regional allocations'!$A:$A,AS$2,'Inter regional allocations'!$C:$C,$E59,'Inter regional allocations'!$B:$B,"gen")</f>
        <v>0</v>
      </c>
      <c r="AT59" s="15">
        <f>SUMIFS('Inter regional allocations'!$D:$D,'Inter regional allocations'!$A:$A,AT$2,'Inter regional allocations'!$C:$C,$E59,'Inter regional allocations'!$B:$B,"gen")</f>
        <v>0</v>
      </c>
      <c r="AU59" s="15">
        <f>SUMIFS('Inter regional allocations'!$D:$D,'Inter regional allocations'!$A:$A,AU$2,'Inter regional allocations'!$C:$C,$E59,'Inter regional allocations'!$B:$B,"gen")</f>
        <v>7.9507360673062795E-7</v>
      </c>
      <c r="AV59" s="15">
        <f>SUMIFS('Inter regional allocations'!$D:$D,'Inter regional allocations'!$A:$A,AV$2,'Inter regional allocations'!$C:$C,$E59,'Inter regional allocations'!$B:$B,"gen")</f>
        <v>5.4643822497622202E-2</v>
      </c>
      <c r="AW59" s="15">
        <f>SUMIFS('Inter regional allocations'!$D:$D,'Inter regional allocations'!$A:$A,AW$2,'Inter regional allocations'!$C:$C,$E59,'Inter regional allocations'!$B:$B,"gen")</f>
        <v>6.2894162539827001E-12</v>
      </c>
      <c r="AX59" s="15">
        <f>SUMIFS('Inter regional allocations'!$D:$D,'Inter regional allocations'!$A:$A,AX$2,'Inter regional allocations'!$C:$C,$E59,'Inter regional allocations'!$B:$B,"gen")</f>
        <v>0</v>
      </c>
      <c r="AY59" s="15">
        <f>SUMIFS('Inter regional allocations'!$D:$D,'Inter regional allocations'!$A:$A,AY$2,'Inter regional allocations'!$C:$C,$E59,'Inter regional allocations'!$B:$B,"gen")</f>
        <v>0</v>
      </c>
      <c r="AZ59" s="12">
        <f t="shared" ca="1" si="4"/>
        <v>6.5204552901274826E-6</v>
      </c>
      <c r="BA59" s="15">
        <f t="shared" ca="1" si="5"/>
        <v>0</v>
      </c>
      <c r="BB59" s="15">
        <f t="shared" ca="1" si="6"/>
        <v>1.2650134610989648E-6</v>
      </c>
      <c r="BC59" s="15">
        <f t="shared" ca="1" si="7"/>
        <v>2.73735872058796E-3</v>
      </c>
      <c r="BD59" s="15">
        <f t="shared" ca="1" si="8"/>
        <v>7.3709915705814237E-8</v>
      </c>
      <c r="BE59" s="15">
        <f t="shared" ca="1" si="9"/>
        <v>4.4513453083000525E-8</v>
      </c>
      <c r="BF59" s="15">
        <f t="shared" ca="1" si="10"/>
        <v>4.8233985055279672E-5</v>
      </c>
      <c r="BG59" s="15">
        <f t="shared" ca="1" si="11"/>
        <v>6.032857887434273E-4</v>
      </c>
      <c r="BH59" s="15">
        <f t="shared" ca="1" si="12"/>
        <v>5.6336950125644497E-4</v>
      </c>
      <c r="BI59" s="15">
        <f t="shared" ca="1" si="13"/>
        <v>0</v>
      </c>
      <c r="BJ59" s="15">
        <f t="shared" ca="1" si="14"/>
        <v>0</v>
      </c>
      <c r="BK59" s="15">
        <f t="shared" ca="1" si="15"/>
        <v>3.2963437298346452E-4</v>
      </c>
      <c r="BL59" s="15">
        <f t="shared" ca="1" si="16"/>
        <v>4.6487481080254501E-5</v>
      </c>
      <c r="BM59" s="15">
        <f t="shared" ca="1" si="17"/>
        <v>0</v>
      </c>
      <c r="BN59" s="15">
        <f t="shared" ca="1" si="18"/>
        <v>3.0206709938958008E-10</v>
      </c>
      <c r="BO59" s="15">
        <f t="shared" ca="1" si="19"/>
        <v>7.6764009662460201E-10</v>
      </c>
      <c r="BP59" s="15">
        <f t="shared" ca="1" si="20"/>
        <v>4.5628978651918129E-3</v>
      </c>
      <c r="BQ59" s="15">
        <f t="shared" ca="1" si="21"/>
        <v>1.0093060366317222E-2</v>
      </c>
      <c r="BR59" s="15">
        <f t="shared" ca="1" si="21"/>
        <v>0</v>
      </c>
      <c r="BS59" s="15">
        <f t="shared" ca="1" si="22"/>
        <v>9.454557025108426E-9</v>
      </c>
      <c r="BT59" s="15">
        <f t="shared" ca="1" si="23"/>
        <v>6.2720994838063094E-8</v>
      </c>
      <c r="BU59" s="12">
        <f t="shared" ca="1" si="24"/>
        <v>0</v>
      </c>
      <c r="BV59" s="15">
        <f t="shared" ca="1" si="25"/>
        <v>0</v>
      </c>
      <c r="BW59" s="15">
        <f t="shared" ca="1" si="26"/>
        <v>0</v>
      </c>
      <c r="BX59" s="15">
        <f t="shared" ca="1" si="27"/>
        <v>0</v>
      </c>
      <c r="BY59" s="15">
        <f t="shared" ca="1" si="28"/>
        <v>0</v>
      </c>
      <c r="BZ59" s="15">
        <f t="shared" ca="1" si="29"/>
        <v>0</v>
      </c>
      <c r="CA59" s="15">
        <f t="shared" ca="1" si="30"/>
        <v>0</v>
      </c>
      <c r="CB59" s="15">
        <f t="shared" ca="1" si="31"/>
        <v>0</v>
      </c>
      <c r="CC59" s="15">
        <f t="shared" ca="1" si="32"/>
        <v>0</v>
      </c>
      <c r="CD59" s="15">
        <f t="shared" ca="1" si="33"/>
        <v>0</v>
      </c>
      <c r="CE59" s="15">
        <f t="shared" ca="1" si="34"/>
        <v>0</v>
      </c>
      <c r="CF59" s="15">
        <f t="shared" ca="1" si="35"/>
        <v>3.4892775123626822E-9</v>
      </c>
      <c r="CG59" s="15">
        <f t="shared" ca="1" si="36"/>
        <v>0</v>
      </c>
      <c r="CH59" s="15">
        <f t="shared" ca="1" si="37"/>
        <v>8.0065083220960322E-13</v>
      </c>
      <c r="CI59" s="15">
        <f t="shared" ca="1" si="38"/>
        <v>0</v>
      </c>
      <c r="CJ59" s="15">
        <f t="shared" ca="1" si="39"/>
        <v>0</v>
      </c>
      <c r="CK59" s="15">
        <f t="shared" ca="1" si="40"/>
        <v>1.1832608556949247E-12</v>
      </c>
      <c r="CL59" s="15">
        <f t="shared" ca="1" si="41"/>
        <v>8.1323157528588681E-8</v>
      </c>
      <c r="CM59" s="15">
        <f t="shared" ca="1" si="41"/>
        <v>9.360164889777939E-18</v>
      </c>
      <c r="CN59" s="15">
        <f t="shared" ca="1" si="42"/>
        <v>0</v>
      </c>
      <c r="CO59" s="15">
        <f t="shared" ca="1" si="43"/>
        <v>0</v>
      </c>
    </row>
    <row r="60" spans="1:93" x14ac:dyDescent="0.35">
      <c r="A60" s="4" t="str">
        <f t="shared" si="45"/>
        <v>MRPLARA</v>
      </c>
      <c r="B60" s="3" t="str">
        <f t="shared" si="1"/>
        <v>MRPLARA</v>
      </c>
      <c r="C60" s="4" t="s">
        <v>107</v>
      </c>
      <c r="D60" s="4" t="s">
        <v>108</v>
      </c>
      <c r="E60" s="6" t="s">
        <v>20</v>
      </c>
      <c r="F60" s="9">
        <v>194</v>
      </c>
      <c r="G60" s="10">
        <v>357749529.39999998</v>
      </c>
      <c r="H60" s="12">
        <f t="shared" ca="1" si="2"/>
        <v>7.0415854595248857E-8</v>
      </c>
      <c r="I60" s="14">
        <f t="shared" ca="1" si="3"/>
        <v>2.1642078469427589E-2</v>
      </c>
      <c r="J60" s="12">
        <f>SUMIFS('Inter regional allocations'!$D:$D,'Inter regional allocations'!$A:$A,J$2,'Inter regional allocations'!$C:$C,$E60,'Inter regional allocations'!$B:$B,"load")</f>
        <v>3.9868372830229896E-3</v>
      </c>
      <c r="K60" s="15">
        <f>SUMIFS('Inter regional allocations'!$D:$D,'Inter regional allocations'!$A:$A,K$2,'Inter regional allocations'!$C:$C,$E60,'Inter regional allocations'!$B:$B,"load")</f>
        <v>0</v>
      </c>
      <c r="L60" s="15">
        <f>SUMIFS('Inter regional allocations'!$D:$D,'Inter regional allocations'!$A:$A,L$2,'Inter regional allocations'!$C:$C,$E60,'Inter regional allocations'!$B:$B,"load")</f>
        <v>3.75600524908448E-4</v>
      </c>
      <c r="M60" s="15">
        <f>SUMIFS('Inter regional allocations'!$D:$D,'Inter regional allocations'!$A:$A,M$2,'Inter regional allocations'!$C:$C,$E60,'Inter regional allocations'!$B:$B,"load")</f>
        <v>1.8588193225244298E-2</v>
      </c>
      <c r="N60" s="15">
        <f>SUMIFS('Inter regional allocations'!$D:$D,'Inter regional allocations'!$A:$A,N$2,'Inter regional allocations'!$C:$C,$E60,'Inter regional allocations'!$B:$B,"load")</f>
        <v>2.50553269469385E-5</v>
      </c>
      <c r="O60" s="15">
        <f>SUMIFS('Inter regional allocations'!$D:$D,'Inter regional allocations'!$A:$A,O$2,'Inter regional allocations'!$C:$C,$E60,'Inter regional allocations'!$B:$B,"load")</f>
        <v>9.3172747458759395E-6</v>
      </c>
      <c r="P60" s="15">
        <f>SUMIFS('Inter regional allocations'!$D:$D,'Inter regional allocations'!$A:$A,P$2,'Inter regional allocations'!$C:$C,$E60,'Inter regional allocations'!$B:$B,"load")</f>
        <v>7.2682738311042105E-2</v>
      </c>
      <c r="Q60" s="15">
        <f>SUMIFS('Inter regional allocations'!$D:$D,'Inter regional allocations'!$A:$A,Q$2,'Inter regional allocations'!$C:$C,$E60,'Inter regional allocations'!$B:$B,"load")</f>
        <v>5.7845532138344098E-3</v>
      </c>
      <c r="R60" s="15">
        <f>SUMIFS('Inter regional allocations'!$D:$D,'Inter regional allocations'!$A:$A,R$2,'Inter regional allocations'!$C:$C,$E60,'Inter regional allocations'!$B:$B,"load")</f>
        <v>6.1402365253472702E-2</v>
      </c>
      <c r="S60" s="15">
        <f>SUMIFS('Inter regional allocations'!$D:$D,'Inter regional allocations'!$A:$A,S$2,'Inter regional allocations'!$C:$C,$E60,'Inter regional allocations'!$B:$B,"load")</f>
        <v>1.0522661515308801E-11</v>
      </c>
      <c r="T60" s="15">
        <f>SUMIFS('Inter regional allocations'!$D:$D,'Inter regional allocations'!$A:$A,T$2,'Inter regional allocations'!$C:$C,$E60,'Inter regional allocations'!$B:$B,"load")</f>
        <v>1.50800470269444E-11</v>
      </c>
      <c r="U60" s="15">
        <f>SUMIFS('Inter regional allocations'!$D:$D,'Inter regional allocations'!$A:$A,U$2,'Inter regional allocations'!$C:$C,$E60,'Inter regional allocations'!$B:$B,"load")</f>
        <v>1.53627875480372E-22</v>
      </c>
      <c r="V60" s="15">
        <f>SUMIFS('Inter regional allocations'!$D:$D,'Inter regional allocations'!$A:$A,V$2,'Inter regional allocations'!$C:$C,$E60,'Inter regional allocations'!$B:$B,"load")</f>
        <v>4.97070278777713E-4</v>
      </c>
      <c r="W60" s="15">
        <f>SUMIFS('Inter regional allocations'!$D:$D,'Inter regional allocations'!$A:$A,W$2,'Inter regional allocations'!$C:$C,$E60,'Inter regional allocations'!$B:$B,"load")</f>
        <v>0</v>
      </c>
      <c r="X60" s="15">
        <f>SUMIFS('Inter regional allocations'!$D:$D,'Inter regional allocations'!$A:$A,X$2,'Inter regional allocations'!$C:$C,$E60,'Inter regional allocations'!$B:$B,"load")</f>
        <v>1.7468465148257901E-7</v>
      </c>
      <c r="Y60" s="15">
        <f>SUMIFS('Inter regional allocations'!$D:$D,'Inter regional allocations'!$A:$A,Y$2,'Inter regional allocations'!$C:$C,$E60,'Inter regional allocations'!$B:$B,"load")</f>
        <v>4.2764288821984198E-7</v>
      </c>
      <c r="Z60" s="15">
        <f>SUMIFS('Inter regional allocations'!$D:$D,'Inter regional allocations'!$A:$A,Z$2,'Inter regional allocations'!$C:$C,$E60,'Inter regional allocations'!$B:$B,"load")</f>
        <v>0</v>
      </c>
      <c r="AA60" s="15">
        <f>SUMIFS('Inter regional allocations'!$D:$D,'Inter regional allocations'!$A:$A,AA$2,'Inter regional allocations'!$C:$C,$E60,'Inter regional allocations'!$B:$B,"load")</f>
        <v>1.0494369876396E-22</v>
      </c>
      <c r="AB60" s="15">
        <f>SUMIFS('Inter regional allocations'!$D:$D,'Inter regional allocations'!$A:$A,AB$2,'Inter regional allocations'!$C:$C,$E60,'Inter regional allocations'!$B:$B,"load")</f>
        <v>0</v>
      </c>
      <c r="AC60" s="15">
        <f>SUMIFS('Inter regional allocations'!$D:$D,'Inter regional allocations'!$A:$A,AC$2,'Inter regional allocations'!$C:$C,$E60,'Inter regional allocations'!$B:$B,"load")</f>
        <v>1.58803459620831E-6</v>
      </c>
      <c r="AD60" s="15">
        <f>SUMIFS('Inter regional allocations'!$D:$D,'Inter regional allocations'!$A:$A,AD$2,'Inter regional allocations'!$C:$C,$E60,'Inter regional allocations'!$B:$B,"load")</f>
        <v>1.0805442097424799E-5</v>
      </c>
      <c r="AE60" s="12">
        <f>SUMIFS('Inter regional allocations'!$D:$D,'Inter regional allocations'!$A:$A,AE$2,'Inter regional allocations'!$C:$C,$E60,'Inter regional allocations'!$B:$B,"gen")</f>
        <v>3.7380026091123598E-2</v>
      </c>
      <c r="AF60" s="15">
        <f>SUMIFS('Inter regional allocations'!$D:$D,'Inter regional allocations'!$A:$A,AF$2,'Inter regional allocations'!$C:$C,$E60,'Inter regional allocations'!$B:$B,"gen")</f>
        <v>1.5702528831834199E-2</v>
      </c>
      <c r="AG60" s="15">
        <f>SUMIFS('Inter regional allocations'!$D:$D,'Inter regional allocations'!$A:$A,AG$2,'Inter regional allocations'!$C:$C,$E60,'Inter regional allocations'!$B:$B,"gen")</f>
        <v>0.19200387922817</v>
      </c>
      <c r="AH60" s="15">
        <f>SUMIFS('Inter regional allocations'!$D:$D,'Inter regional allocations'!$A:$A,AH$2,'Inter regional allocations'!$C:$C,$E60,'Inter regional allocations'!$B:$B,"gen")</f>
        <v>1.5747957876051901E-2</v>
      </c>
      <c r="AI60" s="15">
        <f>SUMIFS('Inter regional allocations'!$D:$D,'Inter regional allocations'!$A:$A,AI$2,'Inter regional allocations'!$C:$C,$E60,'Inter regional allocations'!$B:$B,"gen")</f>
        <v>0.40911719905145</v>
      </c>
      <c r="AJ60" s="15">
        <f>SUMIFS('Inter regional allocations'!$D:$D,'Inter regional allocations'!$A:$A,AJ$2,'Inter regional allocations'!$C:$C,$E60,'Inter regional allocations'!$B:$B,"gen")</f>
        <v>0.21024531984214501</v>
      </c>
      <c r="AK60" s="15">
        <f>SUMIFS('Inter regional allocations'!$D:$D,'Inter regional allocations'!$A:$A,AK$2,'Inter regional allocations'!$C:$C,$E60,'Inter regional allocations'!$B:$B,"gen")</f>
        <v>0.42843825155226001</v>
      </c>
      <c r="AL60" s="15">
        <f>SUMIFS('Inter regional allocations'!$D:$D,'Inter regional allocations'!$A:$A,AL$2,'Inter regional allocations'!$C:$C,$E60,'Inter regional allocations'!$B:$B,"gen")</f>
        <v>3.9922276515961096E-3</v>
      </c>
      <c r="AM60" s="15">
        <f>SUMIFS('Inter regional allocations'!$D:$D,'Inter regional allocations'!$A:$A,AM$2,'Inter regional allocations'!$C:$C,$E60,'Inter regional allocations'!$B:$B,"gen")</f>
        <v>8.2823030298168399E-2</v>
      </c>
      <c r="AN60" s="15">
        <f>SUMIFS('Inter regional allocations'!$D:$D,'Inter regional allocations'!$A:$A,AN$2,'Inter regional allocations'!$C:$C,$E60,'Inter regional allocations'!$B:$B,"gen")</f>
        <v>0.42381232192479301</v>
      </c>
      <c r="AO60" s="15">
        <f>SUMIFS('Inter regional allocations'!$D:$D,'Inter regional allocations'!$A:$A,AO$2,'Inter regional allocations'!$C:$C,$E60,'Inter regional allocations'!$B:$B,"gen")</f>
        <v>0.42377937731062798</v>
      </c>
      <c r="AP60" s="15">
        <f>SUMIFS('Inter regional allocations'!$D:$D,'Inter regional allocations'!$A:$A,AP$2,'Inter regional allocations'!$C:$C,$E60,'Inter regional allocations'!$B:$B,"gen")</f>
        <v>1.1704490925630801E-2</v>
      </c>
      <c r="AQ60" s="15">
        <f>SUMIFS('Inter regional allocations'!$D:$D,'Inter regional allocations'!$A:$A,AQ$2,'Inter regional allocations'!$C:$C,$E60,'Inter regional allocations'!$B:$B,"gen")</f>
        <v>1.2376800558763701E-3</v>
      </c>
      <c r="AR60" s="15">
        <f>SUMIFS('Inter regional allocations'!$D:$D,'Inter regional allocations'!$A:$A,AR$2,'Inter regional allocations'!$C:$C,$E60,'Inter regional allocations'!$B:$B,"gen")</f>
        <v>1.3065798221817901E-2</v>
      </c>
      <c r="AS60" s="15">
        <f>SUMIFS('Inter regional allocations'!$D:$D,'Inter regional allocations'!$A:$A,AS$2,'Inter regional allocations'!$C:$C,$E60,'Inter regional allocations'!$B:$B,"gen")</f>
        <v>0.42413539764561498</v>
      </c>
      <c r="AT60" s="15">
        <f>SUMIFS('Inter regional allocations'!$D:$D,'Inter regional allocations'!$A:$A,AT$2,'Inter regional allocations'!$C:$C,$E60,'Inter regional allocations'!$B:$B,"gen")</f>
        <v>0.42568347657676803</v>
      </c>
      <c r="AU60" s="15">
        <f>SUMIFS('Inter regional allocations'!$D:$D,'Inter regional allocations'!$A:$A,AU$2,'Inter regional allocations'!$C:$C,$E60,'Inter regional allocations'!$B:$B,"gen")</f>
        <v>1.5746996272940701E-2</v>
      </c>
      <c r="AV60" s="15">
        <f>SUMIFS('Inter regional allocations'!$D:$D,'Inter regional allocations'!$A:$A,AV$2,'Inter regional allocations'!$C:$C,$E60,'Inter regional allocations'!$B:$B,"gen")</f>
        <v>1.4055844285571601E-2</v>
      </c>
      <c r="AW60" s="15">
        <f>SUMIFS('Inter regional allocations'!$D:$D,'Inter regional allocations'!$A:$A,AW$2,'Inter regional allocations'!$C:$C,$E60,'Inter regional allocations'!$B:$B,"gen")</f>
        <v>1.5823855240463501E-2</v>
      </c>
      <c r="AX60" s="15">
        <f>SUMIFS('Inter regional allocations'!$D:$D,'Inter regional allocations'!$A:$A,AX$2,'Inter regional allocations'!$C:$C,$E60,'Inter regional allocations'!$B:$B,"gen")</f>
        <v>0.32005889248398101</v>
      </c>
      <c r="AY60" s="15">
        <f>SUMIFS('Inter regional allocations'!$D:$D,'Inter regional allocations'!$A:$A,AY$2,'Inter regional allocations'!$C:$C,$E60,'Inter regional allocations'!$B:$B,"gen")</f>
        <v>0.23723768397729</v>
      </c>
      <c r="AZ60" s="12">
        <f t="shared" ca="1" si="4"/>
        <v>2.8073655441626382E-10</v>
      </c>
      <c r="BA60" s="15">
        <f t="shared" ca="1" si="5"/>
        <v>0</v>
      </c>
      <c r="BB60" s="15">
        <f t="shared" ca="1" si="6"/>
        <v>2.6448231947852421E-11</v>
      </c>
      <c r="BC60" s="15">
        <f t="shared" ca="1" si="7"/>
        <v>1.3089035113371923E-9</v>
      </c>
      <c r="BD60" s="15">
        <f t="shared" ca="1" si="8"/>
        <v>1.7642922591320419E-12</v>
      </c>
      <c r="BE60" s="15">
        <f t="shared" ca="1" si="9"/>
        <v>6.5608386372958437E-13</v>
      </c>
      <c r="BF60" s="15">
        <f t="shared" ca="1" si="10"/>
        <v>5.1180171324948643E-9</v>
      </c>
      <c r="BG60" s="15">
        <f t="shared" ca="1" si="11"/>
        <v>4.0732425800384325E-10</v>
      </c>
      <c r="BH60" s="15">
        <f t="shared" ca="1" si="12"/>
        <v>4.3237000234928946E-9</v>
      </c>
      <c r="BI60" s="15">
        <f t="shared" ca="1" si="13"/>
        <v>7.4096220321700556E-19</v>
      </c>
      <c r="BJ60" s="15">
        <f t="shared" ca="1" si="14"/>
        <v>1.0618743987388317E-18</v>
      </c>
      <c r="BK60" s="15">
        <f t="shared" ca="1" si="15"/>
        <v>1.0817838141602872E-29</v>
      </c>
      <c r="BL60" s="15">
        <f t="shared" ca="1" si="16"/>
        <v>3.5001628474031254E-11</v>
      </c>
      <c r="BM60" s="15">
        <f t="shared" ca="1" si="17"/>
        <v>0</v>
      </c>
      <c r="BN60" s="15">
        <f t="shared" ca="1" si="18"/>
        <v>1.2300569018819006E-14</v>
      </c>
      <c r="BO60" s="15">
        <f t="shared" ca="1" si="19"/>
        <v>3.0112839435580653E-14</v>
      </c>
      <c r="BP60" s="15">
        <f t="shared" ca="1" si="20"/>
        <v>0</v>
      </c>
      <c r="BQ60" s="15">
        <f t="shared" ca="1" si="21"/>
        <v>7.3897002328506047E-30</v>
      </c>
      <c r="BR60" s="15">
        <f t="shared" ca="1" si="21"/>
        <v>0</v>
      </c>
      <c r="BS60" s="15">
        <f t="shared" ca="1" si="22"/>
        <v>1.1182281321882908E-13</v>
      </c>
      <c r="BT60" s="15">
        <f t="shared" ca="1" si="23"/>
        <v>7.6087443956964548E-13</v>
      </c>
      <c r="BU60" s="12">
        <f t="shared" ca="1" si="24"/>
        <v>8.0898145785334753E-4</v>
      </c>
      <c r="BV60" s="15">
        <f t="shared" ca="1" si="25"/>
        <v>3.3983536114700485E-4</v>
      </c>
      <c r="BW60" s="15">
        <f t="shared" ca="1" si="26"/>
        <v>4.155363020690553E-3</v>
      </c>
      <c r="BX60" s="15">
        <f t="shared" ca="1" si="27"/>
        <v>3.4081854008675549E-4</v>
      </c>
      <c r="BY60" s="15">
        <f t="shared" ca="1" si="28"/>
        <v>8.8541465250639075E-3</v>
      </c>
      <c r="BZ60" s="15">
        <f t="shared" ca="1" si="29"/>
        <v>4.5501457098536032E-3</v>
      </c>
      <c r="CA60" s="15">
        <f t="shared" ca="1" si="30"/>
        <v>9.2722942593983677E-3</v>
      </c>
      <c r="CB60" s="15">
        <f t="shared" ca="1" si="31"/>
        <v>8.6400104103661631E-5</v>
      </c>
      <c r="CC60" s="15">
        <f t="shared" ca="1" si="32"/>
        <v>1.7924625207887393E-3</v>
      </c>
      <c r="CD60" s="15">
        <f t="shared" ca="1" si="33"/>
        <v>9.1721795274066764E-3</v>
      </c>
      <c r="CE60" s="15">
        <f t="shared" ca="1" si="34"/>
        <v>9.1714665374817723E-3</v>
      </c>
      <c r="CF60" s="15">
        <f t="shared" ca="1" si="35"/>
        <v>2.5330951105720497E-4</v>
      </c>
      <c r="CG60" s="15">
        <f t="shared" ca="1" si="36"/>
        <v>2.6785968889321924E-5</v>
      </c>
      <c r="CH60" s="15">
        <f t="shared" ca="1" si="37"/>
        <v>2.8277103038229045E-4</v>
      </c>
      <c r="CI60" s="15">
        <f t="shared" ca="1" si="38"/>
        <v>9.179171557508272E-3</v>
      </c>
      <c r="CJ60" s="15">
        <f t="shared" ca="1" si="39"/>
        <v>9.2126752032131547E-3</v>
      </c>
      <c r="CK60" s="15">
        <f t="shared" ca="1" si="40"/>
        <v>3.4079772899676643E-4</v>
      </c>
      <c r="CL60" s="15">
        <f t="shared" ca="1" si="41"/>
        <v>3.0419768498239597E-4</v>
      </c>
      <c r="CM60" s="15">
        <f t="shared" ca="1" si="41"/>
        <v>3.4246111680297404E-4</v>
      </c>
      <c r="CN60" s="15">
        <f t="shared" ca="1" si="42"/>
        <v>6.9267396659764046E-3</v>
      </c>
      <c r="CO60" s="15">
        <f t="shared" ca="1" si="43"/>
        <v>5.1343165725417743E-3</v>
      </c>
    </row>
    <row r="61" spans="1:93" x14ac:dyDescent="0.35">
      <c r="A61" s="4" t="s">
        <v>109</v>
      </c>
      <c r="B61" s="3" t="str">
        <f t="shared" si="1"/>
        <v>MRPLARI</v>
      </c>
      <c r="C61" s="4" t="s">
        <v>107</v>
      </c>
      <c r="D61" s="4" t="s">
        <v>110</v>
      </c>
      <c r="E61" s="6" t="s">
        <v>14</v>
      </c>
      <c r="F61" s="9">
        <v>326561.40000000002</v>
      </c>
      <c r="G61" s="10">
        <v>492114547.19999999</v>
      </c>
      <c r="H61" s="12">
        <f t="shared" ca="1" si="2"/>
        <v>1.771877956278624E-4</v>
      </c>
      <c r="I61" s="14">
        <f t="shared" ca="1" si="3"/>
        <v>0.25696794360101205</v>
      </c>
      <c r="J61" s="12">
        <f>SUMIFS('Inter regional allocations'!$D:$D,'Inter regional allocations'!$A:$A,J$2,'Inter regional allocations'!$C:$C,$E61,'Inter regional allocations'!$B:$B,"load")</f>
        <v>0.46811243142612402</v>
      </c>
      <c r="K61" s="15">
        <f>SUMIFS('Inter regional allocations'!$D:$D,'Inter regional allocations'!$A:$A,K$2,'Inter regional allocations'!$C:$C,$E61,'Inter regional allocations'!$B:$B,"load")</f>
        <v>0</v>
      </c>
      <c r="L61" s="15">
        <f>SUMIFS('Inter regional allocations'!$D:$D,'Inter regional allocations'!$A:$A,L$2,'Inter regional allocations'!$C:$C,$E61,'Inter regional allocations'!$B:$B,"load")</f>
        <v>2.28187764518207E-5</v>
      </c>
      <c r="M61" s="15">
        <f>SUMIFS('Inter regional allocations'!$D:$D,'Inter regional allocations'!$A:$A,M$2,'Inter regional allocations'!$C:$C,$E61,'Inter regional allocations'!$B:$B,"load")</f>
        <v>1.3536987229248901E-3</v>
      </c>
      <c r="N61" s="15">
        <f>SUMIFS('Inter regional allocations'!$D:$D,'Inter regional allocations'!$A:$A,N$2,'Inter regional allocations'!$C:$C,$E61,'Inter regional allocations'!$B:$B,"load")</f>
        <v>6.1156023072311197E-7</v>
      </c>
      <c r="O61" s="15">
        <f>SUMIFS('Inter regional allocations'!$D:$D,'Inter regional allocations'!$A:$A,O$2,'Inter regional allocations'!$C:$C,$E61,'Inter regional allocations'!$B:$B,"load")</f>
        <v>1.5059932505542401E-7</v>
      </c>
      <c r="P61" s="15">
        <f>SUMIFS('Inter regional allocations'!$D:$D,'Inter regional allocations'!$A:$A,P$2,'Inter regional allocations'!$C:$C,$E61,'Inter regional allocations'!$B:$B,"load")</f>
        <v>4.5066284763092398E-3</v>
      </c>
      <c r="Q61" s="15">
        <f>SUMIFS('Inter regional allocations'!$D:$D,'Inter regional allocations'!$A:$A,Q$2,'Inter regional allocations'!$C:$C,$E61,'Inter regional allocations'!$B:$B,"load")</f>
        <v>4.5139093875624101E-4</v>
      </c>
      <c r="R61" s="15">
        <f>SUMIFS('Inter regional allocations'!$D:$D,'Inter regional allocations'!$A:$A,R$2,'Inter regional allocations'!$C:$C,$E61,'Inter regional allocations'!$B:$B,"load")</f>
        <v>4.1658619871102597E-3</v>
      </c>
      <c r="S61" s="15">
        <f>SUMIFS('Inter regional allocations'!$D:$D,'Inter regional allocations'!$A:$A,S$2,'Inter regional allocations'!$C:$C,$E61,'Inter regional allocations'!$B:$B,"load")</f>
        <v>6.3539749872886098E-16</v>
      </c>
      <c r="T61" s="15">
        <f>SUMIFS('Inter regional allocations'!$D:$D,'Inter regional allocations'!$A:$A,T$2,'Inter regional allocations'!$C:$C,$E61,'Inter regional allocations'!$B:$B,"load")</f>
        <v>1.01710441902477E-15</v>
      </c>
      <c r="U61" s="15">
        <f>SUMIFS('Inter regional allocations'!$D:$D,'Inter regional allocations'!$A:$A,U$2,'Inter regional allocations'!$C:$C,$E61,'Inter regional allocations'!$B:$B,"load")</f>
        <v>3.31417083397015E-22</v>
      </c>
      <c r="V61" s="15">
        <f>SUMIFS('Inter regional allocations'!$D:$D,'Inter regional allocations'!$A:$A,V$2,'Inter regional allocations'!$C:$C,$E61,'Inter regional allocations'!$B:$B,"load")</f>
        <v>4.8876331091613603E-5</v>
      </c>
      <c r="W61" s="15">
        <f>SUMIFS('Inter regional allocations'!$D:$D,'Inter regional allocations'!$A:$A,W$2,'Inter regional allocations'!$C:$C,$E61,'Inter regional allocations'!$B:$B,"load")</f>
        <v>0</v>
      </c>
      <c r="X61" s="15">
        <f>SUMIFS('Inter regional allocations'!$D:$D,'Inter regional allocations'!$A:$A,X$2,'Inter regional allocations'!$C:$C,$E61,'Inter regional allocations'!$B:$B,"load")</f>
        <v>1.8203934440295701E-8</v>
      </c>
      <c r="Y61" s="15">
        <f>SUMIFS('Inter regional allocations'!$D:$D,'Inter regional allocations'!$A:$A,Y$2,'Inter regional allocations'!$C:$C,$E61,'Inter regional allocations'!$B:$B,"load")</f>
        <v>4.4119499595659102E-8</v>
      </c>
      <c r="Z61" s="15">
        <f>SUMIFS('Inter regional allocations'!$D:$D,'Inter regional allocations'!$A:$A,Z$2,'Inter regional allocations'!$C:$C,$E61,'Inter regional allocations'!$B:$B,"load")</f>
        <v>2.9997560211449702E-22</v>
      </c>
      <c r="AA61" s="15">
        <f>SUMIFS('Inter regional allocations'!$D:$D,'Inter regional allocations'!$A:$A,AA$2,'Inter regional allocations'!$C:$C,$E61,'Inter regional allocations'!$B:$B,"load")</f>
        <v>0</v>
      </c>
      <c r="AB61" s="15">
        <f>SUMIFS('Inter regional allocations'!$D:$D,'Inter regional allocations'!$A:$A,AB$2,'Inter regional allocations'!$C:$C,$E61,'Inter regional allocations'!$B:$B,"load")</f>
        <v>0</v>
      </c>
      <c r="AC61" s="15">
        <f>SUMIFS('Inter regional allocations'!$D:$D,'Inter regional allocations'!$A:$A,AC$2,'Inter regional allocations'!$C:$C,$E61,'Inter regional allocations'!$B:$B,"load")</f>
        <v>3.2515838695512001E-8</v>
      </c>
      <c r="AD61" s="15">
        <f>SUMIFS('Inter regional allocations'!$D:$D,'Inter regional allocations'!$A:$A,AD$2,'Inter regional allocations'!$C:$C,$E61,'Inter regional allocations'!$B:$B,"load")</f>
        <v>5.75034660850716E-7</v>
      </c>
      <c r="AE61" s="12">
        <f>SUMIFS('Inter regional allocations'!$D:$D,'Inter regional allocations'!$A:$A,AE$2,'Inter regional allocations'!$C:$C,$E61,'Inter regional allocations'!$B:$B,"gen")</f>
        <v>0.460005782286807</v>
      </c>
      <c r="AF61" s="15">
        <f>SUMIFS('Inter regional allocations'!$D:$D,'Inter regional allocations'!$A:$A,AF$2,'Inter regional allocations'!$C:$C,$E61,'Inter regional allocations'!$B:$B,"gen")</f>
        <v>2.6191068415749798E-4</v>
      </c>
      <c r="AG61" s="15">
        <f>SUMIFS('Inter regional allocations'!$D:$D,'Inter regional allocations'!$A:$A,AG$2,'Inter regional allocations'!$C:$C,$E61,'Inter regional allocations'!$B:$B,"gen")</f>
        <v>1.4762126953716799E-3</v>
      </c>
      <c r="AH61" s="15">
        <f>SUMIFS('Inter regional allocations'!$D:$D,'Inter regional allocations'!$A:$A,AH$2,'Inter regional allocations'!$C:$C,$E61,'Inter regional allocations'!$B:$B,"gen")</f>
        <v>2.6279892877119901E-4</v>
      </c>
      <c r="AI61" s="15">
        <f>SUMIFS('Inter regional allocations'!$D:$D,'Inter regional allocations'!$A:$A,AI$2,'Inter regional allocations'!$C:$C,$E61,'Inter regional allocations'!$B:$B,"gen")</f>
        <v>2.9424065800545099E-3</v>
      </c>
      <c r="AJ61" s="15">
        <f>SUMIFS('Inter regional allocations'!$D:$D,'Inter regional allocations'!$A:$A,AJ$2,'Inter regional allocations'!$C:$C,$E61,'Inter regional allocations'!$B:$B,"gen")</f>
        <v>1.5382171467492099E-3</v>
      </c>
      <c r="AK61" s="15">
        <f>SUMIFS('Inter regional allocations'!$D:$D,'Inter regional allocations'!$A:$A,AK$2,'Inter regional allocations'!$C:$C,$E61,'Inter regional allocations'!$B:$B,"gen")</f>
        <v>3.1846943574744099E-3</v>
      </c>
      <c r="AL61" s="15">
        <f>SUMIFS('Inter regional allocations'!$D:$D,'Inter regional allocations'!$A:$A,AL$2,'Inter regional allocations'!$C:$C,$E61,'Inter regional allocations'!$B:$B,"gen")</f>
        <v>6.6041058362398803E-5</v>
      </c>
      <c r="AM61" s="15">
        <f>SUMIFS('Inter regional allocations'!$D:$D,'Inter regional allocations'!$A:$A,AM$2,'Inter regional allocations'!$C:$C,$E61,'Inter regional allocations'!$B:$B,"gen")</f>
        <v>1.10380164706348E-3</v>
      </c>
      <c r="AN61" s="15">
        <f>SUMIFS('Inter regional allocations'!$D:$D,'Inter regional allocations'!$A:$A,AN$2,'Inter regional allocations'!$C:$C,$E61,'Inter regional allocations'!$B:$B,"gen")</f>
        <v>3.1468856851424101E-3</v>
      </c>
      <c r="AO61" s="15">
        <f>SUMIFS('Inter regional allocations'!$D:$D,'Inter regional allocations'!$A:$A,AO$2,'Inter regional allocations'!$C:$C,$E61,'Inter regional allocations'!$B:$B,"gen")</f>
        <v>3.1431230273690201E-3</v>
      </c>
      <c r="AP61" s="15">
        <f>SUMIFS('Inter regional allocations'!$D:$D,'Inter regional allocations'!$A:$A,AP$2,'Inter regional allocations'!$C:$C,$E61,'Inter regional allocations'!$B:$B,"gen")</f>
        <v>1.8747601613827101E-4</v>
      </c>
      <c r="AQ61" s="15">
        <f>SUMIFS('Inter regional allocations'!$D:$D,'Inter regional allocations'!$A:$A,AQ$2,'Inter regional allocations'!$C:$C,$E61,'Inter regional allocations'!$B:$B,"gen")</f>
        <v>2.2991457992384801E-5</v>
      </c>
      <c r="AR61" s="15">
        <f>SUMIFS('Inter regional allocations'!$D:$D,'Inter regional allocations'!$A:$A,AR$2,'Inter regional allocations'!$C:$C,$E61,'Inter regional allocations'!$B:$B,"gen")</f>
        <v>2.20269829159773E-4</v>
      </c>
      <c r="AS61" s="15">
        <f>SUMIFS('Inter regional allocations'!$D:$D,'Inter regional allocations'!$A:$A,AS$2,'Inter regional allocations'!$C:$C,$E61,'Inter regional allocations'!$B:$B,"gen")</f>
        <v>3.1494961868175201E-3</v>
      </c>
      <c r="AT61" s="15">
        <f>SUMIFS('Inter regional allocations'!$D:$D,'Inter regional allocations'!$A:$A,AT$2,'Inter regional allocations'!$C:$C,$E61,'Inter regional allocations'!$B:$B,"gen")</f>
        <v>3.1525108600564101E-3</v>
      </c>
      <c r="AU61" s="15">
        <f>SUMIFS('Inter regional allocations'!$D:$D,'Inter regional allocations'!$A:$A,AU$2,'Inter regional allocations'!$C:$C,$E61,'Inter regional allocations'!$B:$B,"gen")</f>
        <v>2.62484375676836E-4</v>
      </c>
      <c r="AV61" s="15">
        <f>SUMIFS('Inter regional allocations'!$D:$D,'Inter regional allocations'!$A:$A,AV$2,'Inter regional allocations'!$C:$C,$E61,'Inter regional allocations'!$B:$B,"gen")</f>
        <v>2.3313354640708099E-4</v>
      </c>
      <c r="AW61" s="15">
        <f>SUMIFS('Inter regional allocations'!$D:$D,'Inter regional allocations'!$A:$A,AW$2,'Inter regional allocations'!$C:$C,$E61,'Inter regional allocations'!$B:$B,"gen")</f>
        <v>2.6380122287391201E-4</v>
      </c>
      <c r="AX61" s="15">
        <f>SUMIFS('Inter regional allocations'!$D:$D,'Inter regional allocations'!$A:$A,AX$2,'Inter regional allocations'!$C:$C,$E61,'Inter regional allocations'!$B:$B,"gen")</f>
        <v>2.2502752195024799E-3</v>
      </c>
      <c r="AY61" s="15">
        <f>SUMIFS('Inter regional allocations'!$D:$D,'Inter regional allocations'!$A:$A,AY$2,'Inter regional allocations'!$C:$C,$E61,'Inter regional allocations'!$B:$B,"gen")</f>
        <v>1.74108769256648E-3</v>
      </c>
      <c r="AZ61" s="12">
        <f t="shared" ca="1" si="4"/>
        <v>8.294380983039382E-5</v>
      </c>
      <c r="BA61" s="15">
        <f t="shared" ca="1" si="5"/>
        <v>0</v>
      </c>
      <c r="BB61" s="15">
        <f t="shared" ca="1" si="6"/>
        <v>4.0432086984230858E-9</v>
      </c>
      <c r="BC61" s="15">
        <f t="shared" ca="1" si="7"/>
        <v>2.3985889265931375E-7</v>
      </c>
      <c r="BD61" s="15">
        <f t="shared" ca="1" si="8"/>
        <v>1.0836100917549514E-10</v>
      </c>
      <c r="BE61" s="15">
        <f t="shared" ca="1" si="9"/>
        <v>2.6684362429614487E-11</v>
      </c>
      <c r="BF61" s="15">
        <f t="shared" ca="1" si="10"/>
        <v>7.9851956543098655E-7</v>
      </c>
      <c r="BG61" s="15">
        <f t="shared" ca="1" si="11"/>
        <v>7.9980965404609784E-8</v>
      </c>
      <c r="BH61" s="15">
        <f t="shared" ca="1" si="12"/>
        <v>7.3813990238597341E-7</v>
      </c>
      <c r="BI61" s="15">
        <f t="shared" ca="1" si="13"/>
        <v>1.1258468214722438E-19</v>
      </c>
      <c r="BJ61" s="15">
        <f t="shared" ca="1" si="14"/>
        <v>1.8021848993035666E-19</v>
      </c>
      <c r="BK61" s="15">
        <f t="shared" ca="1" si="15"/>
        <v>5.8723062440532525E-26</v>
      </c>
      <c r="BL61" s="15">
        <f t="shared" ca="1" si="16"/>
        <v>8.6602893645005687E-9</v>
      </c>
      <c r="BM61" s="15">
        <f t="shared" ca="1" si="17"/>
        <v>0</v>
      </c>
      <c r="BN61" s="15">
        <f t="shared" ca="1" si="18"/>
        <v>3.2255150152301202E-12</v>
      </c>
      <c r="BO61" s="15">
        <f t="shared" ca="1" si="19"/>
        <v>7.8174368775592028E-12</v>
      </c>
      <c r="BP61" s="15">
        <f t="shared" ca="1" si="20"/>
        <v>5.3152015680808473E-26</v>
      </c>
      <c r="BQ61" s="15">
        <f t="shared" ca="1" si="21"/>
        <v>0</v>
      </c>
      <c r="BR61" s="15">
        <f t="shared" ca="1" si="21"/>
        <v>0</v>
      </c>
      <c r="BS61" s="15">
        <f t="shared" ca="1" si="22"/>
        <v>5.7614097814489206E-12</v>
      </c>
      <c r="BT61" s="15">
        <f t="shared" ca="1" si="23"/>
        <v>1.0188912396575384E-10</v>
      </c>
      <c r="BU61" s="12">
        <f t="shared" ca="1" si="24"/>
        <v>0.11820673991881565</v>
      </c>
      <c r="BV61" s="15">
        <f t="shared" ca="1" si="25"/>
        <v>6.7302649915086416E-5</v>
      </c>
      <c r="BW61" s="15">
        <f t="shared" ca="1" si="26"/>
        <v>3.7933934064736781E-4</v>
      </c>
      <c r="BX61" s="15">
        <f t="shared" ca="1" si="27"/>
        <v>6.7530900306883853E-5</v>
      </c>
      <c r="BY61" s="15">
        <f t="shared" ca="1" si="28"/>
        <v>7.56104168114694E-4</v>
      </c>
      <c r="BZ61" s="15">
        <f t="shared" ca="1" si="29"/>
        <v>3.9527249701196067E-4</v>
      </c>
      <c r="CA61" s="15">
        <f t="shared" ca="1" si="30"/>
        <v>8.1836436003794545E-4</v>
      </c>
      <c r="CB61" s="15">
        <f t="shared" ca="1" si="31"/>
        <v>1.6970434960620041E-5</v>
      </c>
      <c r="CC61" s="15">
        <f t="shared" ca="1" si="32"/>
        <v>2.8364163938931255E-4</v>
      </c>
      <c r="CD61" s="15">
        <f t="shared" ca="1" si="33"/>
        <v>8.0864874325850696E-4</v>
      </c>
      <c r="CE61" s="15">
        <f t="shared" ca="1" si="34"/>
        <v>8.0768186082800456E-4</v>
      </c>
      <c r="CF61" s="15">
        <f t="shared" ca="1" si="35"/>
        <v>4.8175326341561649E-5</v>
      </c>
      <c r="CG61" s="15">
        <f t="shared" ca="1" si="36"/>
        <v>5.9080676806921757E-6</v>
      </c>
      <c r="CH61" s="15">
        <f t="shared" ca="1" si="37"/>
        <v>5.6602285036533111E-5</v>
      </c>
      <c r="CI61" s="15">
        <f t="shared" ca="1" si="38"/>
        <v>8.0931955850572699E-4</v>
      </c>
      <c r="CJ61" s="15">
        <f t="shared" ca="1" si="39"/>
        <v>8.1009423288855352E-4</v>
      </c>
      <c r="CK61" s="15">
        <f t="shared" ca="1" si="40"/>
        <v>6.7450070245072047E-5</v>
      </c>
      <c r="CL61" s="15">
        <f t="shared" ca="1" si="41"/>
        <v>5.9907848004638712E-5</v>
      </c>
      <c r="CM61" s="15">
        <f t="shared" ca="1" si="41"/>
        <v>6.7788457761341428E-5</v>
      </c>
      <c r="CN61" s="15">
        <f t="shared" ca="1" si="42"/>
        <v>5.7824859569186829E-4</v>
      </c>
      <c r="CO61" s="15">
        <f t="shared" ca="1" si="43"/>
        <v>4.4740372398783943E-4</v>
      </c>
    </row>
    <row r="62" spans="1:93" x14ac:dyDescent="0.35">
      <c r="A62" s="4" t="s">
        <v>111</v>
      </c>
      <c r="B62" s="3" t="str">
        <f t="shared" si="1"/>
        <v>MRPLARI</v>
      </c>
      <c r="C62" s="4" t="s">
        <v>107</v>
      </c>
      <c r="D62" s="4" t="s">
        <v>110</v>
      </c>
      <c r="E62" s="6" t="s">
        <v>34</v>
      </c>
      <c r="F62" s="9">
        <v>798683.6</v>
      </c>
      <c r="G62" s="10">
        <v>424859979.19999999</v>
      </c>
      <c r="H62" s="12">
        <f t="shared" ca="1" si="2"/>
        <v>3.8802779780563085E-4</v>
      </c>
      <c r="I62" s="14">
        <f t="shared" ca="1" si="3"/>
        <v>0.45302738796646652</v>
      </c>
      <c r="J62" s="12">
        <f>SUMIFS('Inter regional allocations'!$D:$D,'Inter regional allocations'!$A:$A,J$2,'Inter regional allocations'!$C:$C,$E62,'Inter regional allocations'!$B:$B,"load")</f>
        <v>1.64967588469942E-3</v>
      </c>
      <c r="K62" s="15">
        <f>SUMIFS('Inter regional allocations'!$D:$D,'Inter regional allocations'!$A:$A,K$2,'Inter regional allocations'!$C:$C,$E62,'Inter regional allocations'!$B:$B,"load")</f>
        <v>0</v>
      </c>
      <c r="L62" s="15">
        <f>SUMIFS('Inter regional allocations'!$D:$D,'Inter regional allocations'!$A:$A,L$2,'Inter regional allocations'!$C:$C,$E62,'Inter regional allocations'!$B:$B,"load")</f>
        <v>2.17097387582579E-2</v>
      </c>
      <c r="M62" s="15">
        <f>SUMIFS('Inter regional allocations'!$D:$D,'Inter regional allocations'!$A:$A,M$2,'Inter regional allocations'!$C:$C,$E62,'Inter regional allocations'!$B:$B,"load")</f>
        <v>7.8859186281331102E-3</v>
      </c>
      <c r="N62" s="15">
        <f>SUMIFS('Inter regional allocations'!$D:$D,'Inter regional allocations'!$A:$A,N$2,'Inter regional allocations'!$C:$C,$E62,'Inter regional allocations'!$B:$B,"load")</f>
        <v>9.0909869363988194E-6</v>
      </c>
      <c r="O62" s="15">
        <f>SUMIFS('Inter regional allocations'!$D:$D,'Inter regional allocations'!$A:$A,O$2,'Inter regional allocations'!$C:$C,$E62,'Inter regional allocations'!$B:$B,"load")</f>
        <v>3.0816981828282098E-6</v>
      </c>
      <c r="P62" s="15">
        <f>SUMIFS('Inter regional allocations'!$D:$D,'Inter regional allocations'!$A:$A,P$2,'Inter regional allocations'!$C:$C,$E62,'Inter regional allocations'!$B:$B,"load")</f>
        <v>3.0856416590607599E-2</v>
      </c>
      <c r="Q62" s="15">
        <f>SUMIFS('Inter regional allocations'!$D:$D,'Inter regional allocations'!$A:$A,Q$2,'Inter regional allocations'!$C:$C,$E62,'Inter regional allocations'!$B:$B,"load")</f>
        <v>2.4518647427255102E-3</v>
      </c>
      <c r="R62" s="15">
        <f>SUMIFS('Inter regional allocations'!$D:$D,'Inter regional allocations'!$A:$A,R$2,'Inter regional allocations'!$C:$C,$E62,'Inter regional allocations'!$B:$B,"load")</f>
        <v>2.6327126618847899E-2</v>
      </c>
      <c r="S62" s="15">
        <f>SUMIFS('Inter regional allocations'!$D:$D,'Inter regional allocations'!$A:$A,S$2,'Inter regional allocations'!$C:$C,$E62,'Inter regional allocations'!$B:$B,"load")</f>
        <v>1.4505486899388E-5</v>
      </c>
      <c r="T62" s="15">
        <f>SUMIFS('Inter regional allocations'!$D:$D,'Inter regional allocations'!$A:$A,T$2,'Inter regional allocations'!$C:$C,$E62,'Inter regional allocations'!$B:$B,"load")</f>
        <v>2.1270490217739999E-5</v>
      </c>
      <c r="U62" s="15">
        <f>SUMIFS('Inter regional allocations'!$D:$D,'Inter regional allocations'!$A:$A,U$2,'Inter regional allocations'!$C:$C,$E62,'Inter regional allocations'!$B:$B,"load")</f>
        <v>0</v>
      </c>
      <c r="V62" s="15">
        <f>SUMIFS('Inter regional allocations'!$D:$D,'Inter regional allocations'!$A:$A,V$2,'Inter regional allocations'!$C:$C,$E62,'Inter regional allocations'!$B:$B,"load")</f>
        <v>1.9407845705635799E-4</v>
      </c>
      <c r="W62" s="15">
        <f>SUMIFS('Inter regional allocations'!$D:$D,'Inter regional allocations'!$A:$A,W$2,'Inter regional allocations'!$C:$C,$E62,'Inter regional allocations'!$B:$B,"load")</f>
        <v>0</v>
      </c>
      <c r="X62" s="15">
        <f>SUMIFS('Inter regional allocations'!$D:$D,'Inter regional allocations'!$A:$A,X$2,'Inter regional allocations'!$C:$C,$E62,'Inter regional allocations'!$B:$B,"load")</f>
        <v>3.2491448020689801E-3</v>
      </c>
      <c r="Y62" s="15">
        <f>SUMIFS('Inter regional allocations'!$D:$D,'Inter regional allocations'!$A:$A,Y$2,'Inter regional allocations'!$C:$C,$E62,'Inter regional allocations'!$B:$B,"load")</f>
        <v>8.1310761314966496E-3</v>
      </c>
      <c r="Z62" s="15">
        <f>SUMIFS('Inter regional allocations'!$D:$D,'Inter regional allocations'!$A:$A,Z$2,'Inter regional allocations'!$C:$C,$E62,'Inter regional allocations'!$B:$B,"load")</f>
        <v>0</v>
      </c>
      <c r="AA62" s="15">
        <f>SUMIFS('Inter regional allocations'!$D:$D,'Inter regional allocations'!$A:$A,AA$2,'Inter regional allocations'!$C:$C,$E62,'Inter regional allocations'!$B:$B,"load")</f>
        <v>4.8793543310550001E-23</v>
      </c>
      <c r="AB62" s="15">
        <f>SUMIFS('Inter regional allocations'!$D:$D,'Inter regional allocations'!$A:$A,AB$2,'Inter regional allocations'!$C:$C,$E62,'Inter regional allocations'!$B:$B,"load")</f>
        <v>0</v>
      </c>
      <c r="AC62" s="15">
        <f>SUMIFS('Inter regional allocations'!$D:$D,'Inter regional allocations'!$A:$A,AC$2,'Inter regional allocations'!$C:$C,$E62,'Inter regional allocations'!$B:$B,"load")</f>
        <v>5.1562292712307501E-4</v>
      </c>
      <c r="AD62" s="15">
        <f>SUMIFS('Inter regional allocations'!$D:$D,'Inter regional allocations'!$A:$A,AD$2,'Inter regional allocations'!$C:$C,$E62,'Inter regional allocations'!$B:$B,"load")</f>
        <v>0.48655141135701002</v>
      </c>
      <c r="AE62" s="12">
        <f>SUMIFS('Inter regional allocations'!$D:$D,'Inter regional allocations'!$A:$A,AE$2,'Inter regional allocations'!$C:$C,$E62,'Inter regional allocations'!$B:$B,"gen")</f>
        <v>3.35194954424313E-7</v>
      </c>
      <c r="AF62" s="15">
        <f>SUMIFS('Inter regional allocations'!$D:$D,'Inter regional allocations'!$A:$A,AF$2,'Inter regional allocations'!$C:$C,$E62,'Inter regional allocations'!$B:$B,"gen")</f>
        <v>9.1882604312161797E-7</v>
      </c>
      <c r="AG62" s="15">
        <f>SUMIFS('Inter regional allocations'!$D:$D,'Inter regional allocations'!$A:$A,AG$2,'Inter regional allocations'!$C:$C,$E62,'Inter regional allocations'!$B:$B,"gen")</f>
        <v>1.7854759469065E-3</v>
      </c>
      <c r="AH62" s="15">
        <f>SUMIFS('Inter regional allocations'!$D:$D,'Inter regional allocations'!$A:$A,AH$2,'Inter regional allocations'!$C:$C,$E62,'Inter regional allocations'!$B:$B,"gen")</f>
        <v>9.2229467557688502E-7</v>
      </c>
      <c r="AI62" s="15">
        <f>SUMIFS('Inter regional allocations'!$D:$D,'Inter regional allocations'!$A:$A,AI$2,'Inter regional allocations'!$C:$C,$E62,'Inter regional allocations'!$B:$B,"gen")</f>
        <v>3.4395090221577601E-6</v>
      </c>
      <c r="AJ62" s="15">
        <f>SUMIFS('Inter regional allocations'!$D:$D,'Inter regional allocations'!$A:$A,AJ$2,'Inter regional allocations'!$C:$C,$E62,'Inter regional allocations'!$B:$B,"gen")</f>
        <v>1.46065159929194E-6</v>
      </c>
      <c r="AK62" s="15">
        <f>SUMIFS('Inter regional allocations'!$D:$D,'Inter regional allocations'!$A:$A,AK$2,'Inter regional allocations'!$C:$C,$E62,'Inter regional allocations'!$B:$B,"gen")</f>
        <v>3.9961647888937702E-6</v>
      </c>
      <c r="AL62" s="15">
        <f>SUMIFS('Inter regional allocations'!$D:$D,'Inter regional allocations'!$A:$A,AL$2,'Inter regional allocations'!$C:$C,$E62,'Inter regional allocations'!$B:$B,"gen")</f>
        <v>3.0986978811689799E-7</v>
      </c>
      <c r="AM62" s="15">
        <f>SUMIFS('Inter regional allocations'!$D:$D,'Inter regional allocations'!$A:$A,AM$2,'Inter regional allocations'!$C:$C,$E62,'Inter regional allocations'!$B:$B,"gen")</f>
        <v>2.0039935881789101E-6</v>
      </c>
      <c r="AN62" s="15">
        <f>SUMIFS('Inter regional allocations'!$D:$D,'Inter regional allocations'!$A:$A,AN$2,'Inter regional allocations'!$C:$C,$E62,'Inter regional allocations'!$B:$B,"gen")</f>
        <v>3.9578579606155801E-6</v>
      </c>
      <c r="AO62" s="15">
        <f>SUMIFS('Inter regional allocations'!$D:$D,'Inter regional allocations'!$A:$A,AO$2,'Inter regional allocations'!$C:$C,$E62,'Inter regional allocations'!$B:$B,"gen")</f>
        <v>1.5696143634086701E-4</v>
      </c>
      <c r="AP62" s="15">
        <f>SUMIFS('Inter regional allocations'!$D:$D,'Inter regional allocations'!$A:$A,AP$2,'Inter regional allocations'!$C:$C,$E62,'Inter regional allocations'!$B:$B,"gen")</f>
        <v>6.3853733675202997E-7</v>
      </c>
      <c r="AQ62" s="15">
        <f>SUMIFS('Inter regional allocations'!$D:$D,'Inter regional allocations'!$A:$A,AQ$2,'Inter regional allocations'!$C:$C,$E62,'Inter regional allocations'!$B:$B,"gen")</f>
        <v>2.0782697972403701E-8</v>
      </c>
      <c r="AR62" s="15">
        <f>SUMIFS('Inter regional allocations'!$D:$D,'Inter regional allocations'!$A:$A,AR$2,'Inter regional allocations'!$C:$C,$E62,'Inter regional allocations'!$B:$B,"gen")</f>
        <v>6.57139512878653E-7</v>
      </c>
      <c r="AS62" s="15">
        <f>SUMIFS('Inter regional allocations'!$D:$D,'Inter regional allocations'!$A:$A,AS$2,'Inter regional allocations'!$C:$C,$E62,'Inter regional allocations'!$B:$B,"gen")</f>
        <v>3.9603971773820301E-6</v>
      </c>
      <c r="AT62" s="15">
        <f>SUMIFS('Inter regional allocations'!$D:$D,'Inter regional allocations'!$A:$A,AT$2,'Inter regional allocations'!$C:$C,$E62,'Inter regional allocations'!$B:$B,"gen")</f>
        <v>1.83818388412429E-3</v>
      </c>
      <c r="AU62" s="15">
        <f>SUMIFS('Inter regional allocations'!$D:$D,'Inter regional allocations'!$A:$A,AU$2,'Inter regional allocations'!$C:$C,$E62,'Inter regional allocations'!$B:$B,"gen")</f>
        <v>9.2047774549466996E-7</v>
      </c>
      <c r="AV62" s="15">
        <f>SUMIFS('Inter regional allocations'!$D:$D,'Inter regional allocations'!$A:$A,AV$2,'Inter regional allocations'!$C:$C,$E62,'Inter regional allocations'!$B:$B,"gen")</f>
        <v>8.3121324729968996E-7</v>
      </c>
      <c r="AW62" s="15">
        <f>SUMIFS('Inter regional allocations'!$D:$D,'Inter regional allocations'!$A:$A,AW$2,'Inter regional allocations'!$C:$C,$E62,'Inter regional allocations'!$B:$B,"gen")</f>
        <v>9.2279056035700696E-7</v>
      </c>
      <c r="AX62" s="15">
        <f>SUMIFS('Inter regional allocations'!$D:$D,'Inter regional allocations'!$A:$A,AX$2,'Inter regional allocations'!$C:$C,$E62,'Inter regional allocations'!$B:$B,"gen")</f>
        <v>1.8233475106089499E-4</v>
      </c>
      <c r="AY62" s="15">
        <f>SUMIFS('Inter regional allocations'!$D:$D,'Inter regional allocations'!$A:$A,AY$2,'Inter regional allocations'!$C:$C,$E62,'Inter regional allocations'!$B:$B,"gen")</f>
        <v>0.21400042626847901</v>
      </c>
      <c r="AZ62" s="12">
        <f t="shared" ca="1" si="4"/>
        <v>6.4012010063297172E-7</v>
      </c>
      <c r="BA62" s="15">
        <f t="shared" ca="1" si="5"/>
        <v>0</v>
      </c>
      <c r="BB62" s="15">
        <f t="shared" ca="1" si="6"/>
        <v>8.4239821213023636E-6</v>
      </c>
      <c r="BC62" s="15">
        <f t="shared" ca="1" si="7"/>
        <v>3.0599556389488922E-6</v>
      </c>
      <c r="BD62" s="15">
        <f t="shared" ca="1" si="8"/>
        <v>3.5275556408105925E-9</v>
      </c>
      <c r="BE62" s="15">
        <f t="shared" ca="1" si="9"/>
        <v>1.1957845593844447E-9</v>
      </c>
      <c r="BF62" s="15">
        <f t="shared" ca="1" si="10"/>
        <v>1.1973147377826599E-5</v>
      </c>
      <c r="BG62" s="15">
        <f t="shared" ca="1" si="11"/>
        <v>9.5139167663704934E-7</v>
      </c>
      <c r="BH62" s="15">
        <f t="shared" ca="1" si="12"/>
        <v>1.0215656964461554E-5</v>
      </c>
      <c r="BI62" s="15">
        <f t="shared" ca="1" si="13"/>
        <v>5.6285321376679539E-9</v>
      </c>
      <c r="BJ62" s="15">
        <f t="shared" ca="1" si="14"/>
        <v>8.2535414774358646E-9</v>
      </c>
      <c r="BK62" s="15">
        <f t="shared" ca="1" si="15"/>
        <v>0</v>
      </c>
      <c r="BL62" s="15">
        <f t="shared" ca="1" si="16"/>
        <v>7.5307836293093294E-8</v>
      </c>
      <c r="BM62" s="15">
        <f t="shared" ca="1" si="17"/>
        <v>0</v>
      </c>
      <c r="BN62" s="15">
        <f t="shared" ca="1" si="18"/>
        <v>1.2607585022984386E-6</v>
      </c>
      <c r="BO62" s="15">
        <f t="shared" ca="1" si="19"/>
        <v>3.155083565094573E-6</v>
      </c>
      <c r="BP62" s="15">
        <f t="shared" ca="1" si="20"/>
        <v>0</v>
      </c>
      <c r="BQ62" s="15">
        <f t="shared" ca="1" si="21"/>
        <v>1.8933251157926388E-26</v>
      </c>
      <c r="BR62" s="15">
        <f t="shared" ca="1" si="21"/>
        <v>0</v>
      </c>
      <c r="BS62" s="15">
        <f t="shared" ca="1" si="22"/>
        <v>2.0007602890966007E-7</v>
      </c>
      <c r="BT62" s="15">
        <f t="shared" ca="1" si="23"/>
        <v>1.887954726680822E-4</v>
      </c>
      <c r="BU62" s="12">
        <f t="shared" ca="1" si="24"/>
        <v>1.5185249466238532E-7</v>
      </c>
      <c r="BV62" s="15">
        <f t="shared" ca="1" si="25"/>
        <v>4.1625336231095051E-7</v>
      </c>
      <c r="BW62" s="15">
        <f t="shared" ca="1" si="26"/>
        <v>8.0886950450400512E-4</v>
      </c>
      <c r="BX62" s="15">
        <f t="shared" ca="1" si="27"/>
        <v>4.1782474781197587E-7</v>
      </c>
      <c r="BY62" s="15">
        <f t="shared" ca="1" si="28"/>
        <v>1.5581917881952255E-6</v>
      </c>
      <c r="BZ62" s="15">
        <f t="shared" ca="1" si="29"/>
        <v>6.6171517875626951E-7</v>
      </c>
      <c r="CA62" s="15">
        <f t="shared" ca="1" si="30"/>
        <v>1.8103720961961108E-6</v>
      </c>
      <c r="CB62" s="15">
        <f t="shared" ca="1" si="31"/>
        <v>1.4037950072032071E-7</v>
      </c>
      <c r="CC62" s="15">
        <f t="shared" ca="1" si="32"/>
        <v>9.0786398075423849E-7</v>
      </c>
      <c r="CD62" s="15">
        <f t="shared" ca="1" si="33"/>
        <v>1.7930180538399623E-6</v>
      </c>
      <c r="CE62" s="15">
        <f t="shared" ca="1" si="34"/>
        <v>7.1107829516967792E-5</v>
      </c>
      <c r="CF62" s="15">
        <f t="shared" ca="1" si="35"/>
        <v>2.8927490178783618E-7</v>
      </c>
      <c r="CG62" s="15">
        <f t="shared" ca="1" si="36"/>
        <v>9.4151313773340278E-9</v>
      </c>
      <c r="CH62" s="15">
        <f t="shared" ca="1" si="37"/>
        <v>2.9770219704897238E-7</v>
      </c>
      <c r="CI62" s="15">
        <f t="shared" ca="1" si="38"/>
        <v>1.794168388579148E-6</v>
      </c>
      <c r="CJ62" s="15">
        <f t="shared" ca="1" si="39"/>
        <v>8.3274764362688107E-4</v>
      </c>
      <c r="CK62" s="15">
        <f t="shared" ca="1" si="40"/>
        <v>4.170016287227123E-7</v>
      </c>
      <c r="CL62" s="15">
        <f t="shared" ca="1" si="41"/>
        <v>3.7656236626730315E-7</v>
      </c>
      <c r="CM62" s="15">
        <f t="shared" ca="1" si="41"/>
        <v>4.1804939719864685E-7</v>
      </c>
      <c r="CN62" s="15">
        <f t="shared" ca="1" si="42"/>
        <v>8.2602636008633162E-5</v>
      </c>
      <c r="CO62" s="15">
        <f t="shared" ca="1" si="43"/>
        <v>9.6948054136119455E-2</v>
      </c>
    </row>
    <row r="63" spans="1:93" x14ac:dyDescent="0.35">
      <c r="A63" s="4" t="str">
        <f t="shared" ref="A63:A81" si="46">C63&amp;D63</f>
        <v>MRPLATI</v>
      </c>
      <c r="B63" s="3" t="str">
        <f t="shared" si="1"/>
        <v>MRPLATI</v>
      </c>
      <c r="C63" s="4" t="s">
        <v>107</v>
      </c>
      <c r="D63" s="4" t="s">
        <v>112</v>
      </c>
      <c r="E63" s="6" t="s">
        <v>20</v>
      </c>
      <c r="F63" s="9">
        <v>213424</v>
      </c>
      <c r="G63" s="10">
        <v>296903693.80000001</v>
      </c>
      <c r="H63" s="12">
        <f t="shared" ca="1" si="2"/>
        <v>7.7466151294517475E-5</v>
      </c>
      <c r="I63" s="14">
        <f t="shared" ca="1" si="3"/>
        <v>1.7961206126138659E-2</v>
      </c>
      <c r="J63" s="12">
        <f>SUMIFS('Inter regional allocations'!$D:$D,'Inter regional allocations'!$A:$A,J$2,'Inter regional allocations'!$C:$C,$E63,'Inter regional allocations'!$B:$B,"load")</f>
        <v>3.9868372830229896E-3</v>
      </c>
      <c r="K63" s="15">
        <f>SUMIFS('Inter regional allocations'!$D:$D,'Inter regional allocations'!$A:$A,K$2,'Inter regional allocations'!$C:$C,$E63,'Inter regional allocations'!$B:$B,"load")</f>
        <v>0</v>
      </c>
      <c r="L63" s="15">
        <f>SUMIFS('Inter regional allocations'!$D:$D,'Inter regional allocations'!$A:$A,L$2,'Inter regional allocations'!$C:$C,$E63,'Inter regional allocations'!$B:$B,"load")</f>
        <v>3.75600524908448E-4</v>
      </c>
      <c r="M63" s="15">
        <f>SUMIFS('Inter regional allocations'!$D:$D,'Inter regional allocations'!$A:$A,M$2,'Inter regional allocations'!$C:$C,$E63,'Inter regional allocations'!$B:$B,"load")</f>
        <v>1.8588193225244298E-2</v>
      </c>
      <c r="N63" s="15">
        <f>SUMIFS('Inter regional allocations'!$D:$D,'Inter regional allocations'!$A:$A,N$2,'Inter regional allocations'!$C:$C,$E63,'Inter regional allocations'!$B:$B,"load")</f>
        <v>2.50553269469385E-5</v>
      </c>
      <c r="O63" s="15">
        <f>SUMIFS('Inter regional allocations'!$D:$D,'Inter regional allocations'!$A:$A,O$2,'Inter regional allocations'!$C:$C,$E63,'Inter regional allocations'!$B:$B,"load")</f>
        <v>9.3172747458759395E-6</v>
      </c>
      <c r="P63" s="15">
        <f>SUMIFS('Inter regional allocations'!$D:$D,'Inter regional allocations'!$A:$A,P$2,'Inter regional allocations'!$C:$C,$E63,'Inter regional allocations'!$B:$B,"load")</f>
        <v>7.2682738311042105E-2</v>
      </c>
      <c r="Q63" s="15">
        <f>SUMIFS('Inter regional allocations'!$D:$D,'Inter regional allocations'!$A:$A,Q$2,'Inter regional allocations'!$C:$C,$E63,'Inter regional allocations'!$B:$B,"load")</f>
        <v>5.7845532138344098E-3</v>
      </c>
      <c r="R63" s="15">
        <f>SUMIFS('Inter regional allocations'!$D:$D,'Inter regional allocations'!$A:$A,R$2,'Inter regional allocations'!$C:$C,$E63,'Inter regional allocations'!$B:$B,"load")</f>
        <v>6.1402365253472702E-2</v>
      </c>
      <c r="S63" s="15">
        <f>SUMIFS('Inter regional allocations'!$D:$D,'Inter regional allocations'!$A:$A,S$2,'Inter regional allocations'!$C:$C,$E63,'Inter regional allocations'!$B:$B,"load")</f>
        <v>1.0522661515308801E-11</v>
      </c>
      <c r="T63" s="15">
        <f>SUMIFS('Inter regional allocations'!$D:$D,'Inter regional allocations'!$A:$A,T$2,'Inter regional allocations'!$C:$C,$E63,'Inter regional allocations'!$B:$B,"load")</f>
        <v>1.50800470269444E-11</v>
      </c>
      <c r="U63" s="15">
        <f>SUMIFS('Inter regional allocations'!$D:$D,'Inter regional allocations'!$A:$A,U$2,'Inter regional allocations'!$C:$C,$E63,'Inter regional allocations'!$B:$B,"load")</f>
        <v>1.53627875480372E-22</v>
      </c>
      <c r="V63" s="15">
        <f>SUMIFS('Inter regional allocations'!$D:$D,'Inter regional allocations'!$A:$A,V$2,'Inter regional allocations'!$C:$C,$E63,'Inter regional allocations'!$B:$B,"load")</f>
        <v>4.97070278777713E-4</v>
      </c>
      <c r="W63" s="15">
        <f>SUMIFS('Inter regional allocations'!$D:$D,'Inter regional allocations'!$A:$A,W$2,'Inter regional allocations'!$C:$C,$E63,'Inter regional allocations'!$B:$B,"load")</f>
        <v>0</v>
      </c>
      <c r="X63" s="15">
        <f>SUMIFS('Inter regional allocations'!$D:$D,'Inter regional allocations'!$A:$A,X$2,'Inter regional allocations'!$C:$C,$E63,'Inter regional allocations'!$B:$B,"load")</f>
        <v>1.7468465148257901E-7</v>
      </c>
      <c r="Y63" s="15">
        <f>SUMIFS('Inter regional allocations'!$D:$D,'Inter regional allocations'!$A:$A,Y$2,'Inter regional allocations'!$C:$C,$E63,'Inter regional allocations'!$B:$B,"load")</f>
        <v>4.2764288821984198E-7</v>
      </c>
      <c r="Z63" s="15">
        <f>SUMIFS('Inter regional allocations'!$D:$D,'Inter regional allocations'!$A:$A,Z$2,'Inter regional allocations'!$C:$C,$E63,'Inter regional allocations'!$B:$B,"load")</f>
        <v>0</v>
      </c>
      <c r="AA63" s="15">
        <f>SUMIFS('Inter regional allocations'!$D:$D,'Inter regional allocations'!$A:$A,AA$2,'Inter regional allocations'!$C:$C,$E63,'Inter regional allocations'!$B:$B,"load")</f>
        <v>1.0494369876396E-22</v>
      </c>
      <c r="AB63" s="15">
        <f>SUMIFS('Inter regional allocations'!$D:$D,'Inter regional allocations'!$A:$A,AB$2,'Inter regional allocations'!$C:$C,$E63,'Inter regional allocations'!$B:$B,"load")</f>
        <v>0</v>
      </c>
      <c r="AC63" s="15">
        <f>SUMIFS('Inter regional allocations'!$D:$D,'Inter regional allocations'!$A:$A,AC$2,'Inter regional allocations'!$C:$C,$E63,'Inter regional allocations'!$B:$B,"load")</f>
        <v>1.58803459620831E-6</v>
      </c>
      <c r="AD63" s="15">
        <f>SUMIFS('Inter regional allocations'!$D:$D,'Inter regional allocations'!$A:$A,AD$2,'Inter regional allocations'!$C:$C,$E63,'Inter regional allocations'!$B:$B,"load")</f>
        <v>1.0805442097424799E-5</v>
      </c>
      <c r="AE63" s="12">
        <f>SUMIFS('Inter regional allocations'!$D:$D,'Inter regional allocations'!$A:$A,AE$2,'Inter regional allocations'!$C:$C,$E63,'Inter regional allocations'!$B:$B,"gen")</f>
        <v>3.7380026091123598E-2</v>
      </c>
      <c r="AF63" s="15">
        <f>SUMIFS('Inter regional allocations'!$D:$D,'Inter regional allocations'!$A:$A,AF$2,'Inter regional allocations'!$C:$C,$E63,'Inter regional allocations'!$B:$B,"gen")</f>
        <v>1.5702528831834199E-2</v>
      </c>
      <c r="AG63" s="15">
        <f>SUMIFS('Inter regional allocations'!$D:$D,'Inter regional allocations'!$A:$A,AG$2,'Inter regional allocations'!$C:$C,$E63,'Inter regional allocations'!$B:$B,"gen")</f>
        <v>0.19200387922817</v>
      </c>
      <c r="AH63" s="15">
        <f>SUMIFS('Inter regional allocations'!$D:$D,'Inter regional allocations'!$A:$A,AH$2,'Inter regional allocations'!$C:$C,$E63,'Inter regional allocations'!$B:$B,"gen")</f>
        <v>1.5747957876051901E-2</v>
      </c>
      <c r="AI63" s="15">
        <f>SUMIFS('Inter regional allocations'!$D:$D,'Inter regional allocations'!$A:$A,AI$2,'Inter regional allocations'!$C:$C,$E63,'Inter regional allocations'!$B:$B,"gen")</f>
        <v>0.40911719905145</v>
      </c>
      <c r="AJ63" s="15">
        <f>SUMIFS('Inter regional allocations'!$D:$D,'Inter regional allocations'!$A:$A,AJ$2,'Inter regional allocations'!$C:$C,$E63,'Inter regional allocations'!$B:$B,"gen")</f>
        <v>0.21024531984214501</v>
      </c>
      <c r="AK63" s="15">
        <f>SUMIFS('Inter regional allocations'!$D:$D,'Inter regional allocations'!$A:$A,AK$2,'Inter regional allocations'!$C:$C,$E63,'Inter regional allocations'!$B:$B,"gen")</f>
        <v>0.42843825155226001</v>
      </c>
      <c r="AL63" s="15">
        <f>SUMIFS('Inter regional allocations'!$D:$D,'Inter regional allocations'!$A:$A,AL$2,'Inter regional allocations'!$C:$C,$E63,'Inter regional allocations'!$B:$B,"gen")</f>
        <v>3.9922276515961096E-3</v>
      </c>
      <c r="AM63" s="15">
        <f>SUMIFS('Inter regional allocations'!$D:$D,'Inter regional allocations'!$A:$A,AM$2,'Inter regional allocations'!$C:$C,$E63,'Inter regional allocations'!$B:$B,"gen")</f>
        <v>8.2823030298168399E-2</v>
      </c>
      <c r="AN63" s="15">
        <f>SUMIFS('Inter regional allocations'!$D:$D,'Inter regional allocations'!$A:$A,AN$2,'Inter regional allocations'!$C:$C,$E63,'Inter regional allocations'!$B:$B,"gen")</f>
        <v>0.42381232192479301</v>
      </c>
      <c r="AO63" s="15">
        <f>SUMIFS('Inter regional allocations'!$D:$D,'Inter regional allocations'!$A:$A,AO$2,'Inter regional allocations'!$C:$C,$E63,'Inter regional allocations'!$B:$B,"gen")</f>
        <v>0.42377937731062798</v>
      </c>
      <c r="AP63" s="15">
        <f>SUMIFS('Inter regional allocations'!$D:$D,'Inter regional allocations'!$A:$A,AP$2,'Inter regional allocations'!$C:$C,$E63,'Inter regional allocations'!$B:$B,"gen")</f>
        <v>1.1704490925630801E-2</v>
      </c>
      <c r="AQ63" s="15">
        <f>SUMIFS('Inter regional allocations'!$D:$D,'Inter regional allocations'!$A:$A,AQ$2,'Inter regional allocations'!$C:$C,$E63,'Inter regional allocations'!$B:$B,"gen")</f>
        <v>1.2376800558763701E-3</v>
      </c>
      <c r="AR63" s="15">
        <f>SUMIFS('Inter regional allocations'!$D:$D,'Inter regional allocations'!$A:$A,AR$2,'Inter regional allocations'!$C:$C,$E63,'Inter regional allocations'!$B:$B,"gen")</f>
        <v>1.3065798221817901E-2</v>
      </c>
      <c r="AS63" s="15">
        <f>SUMIFS('Inter regional allocations'!$D:$D,'Inter regional allocations'!$A:$A,AS$2,'Inter regional allocations'!$C:$C,$E63,'Inter regional allocations'!$B:$B,"gen")</f>
        <v>0.42413539764561498</v>
      </c>
      <c r="AT63" s="15">
        <f>SUMIFS('Inter regional allocations'!$D:$D,'Inter regional allocations'!$A:$A,AT$2,'Inter regional allocations'!$C:$C,$E63,'Inter regional allocations'!$B:$B,"gen")</f>
        <v>0.42568347657676803</v>
      </c>
      <c r="AU63" s="15">
        <f>SUMIFS('Inter regional allocations'!$D:$D,'Inter regional allocations'!$A:$A,AU$2,'Inter regional allocations'!$C:$C,$E63,'Inter regional allocations'!$B:$B,"gen")</f>
        <v>1.5746996272940701E-2</v>
      </c>
      <c r="AV63" s="15">
        <f>SUMIFS('Inter regional allocations'!$D:$D,'Inter regional allocations'!$A:$A,AV$2,'Inter regional allocations'!$C:$C,$E63,'Inter regional allocations'!$B:$B,"gen")</f>
        <v>1.4055844285571601E-2</v>
      </c>
      <c r="AW63" s="15">
        <f>SUMIFS('Inter regional allocations'!$D:$D,'Inter regional allocations'!$A:$A,AW$2,'Inter regional allocations'!$C:$C,$E63,'Inter regional allocations'!$B:$B,"gen")</f>
        <v>1.5823855240463501E-2</v>
      </c>
      <c r="AX63" s="15">
        <f>SUMIFS('Inter regional allocations'!$D:$D,'Inter regional allocations'!$A:$A,AX$2,'Inter regional allocations'!$C:$C,$E63,'Inter regional allocations'!$B:$B,"gen")</f>
        <v>0.32005889248398101</v>
      </c>
      <c r="AY63" s="15">
        <f>SUMIFS('Inter regional allocations'!$D:$D,'Inter regional allocations'!$A:$A,AY$2,'Inter regional allocations'!$C:$C,$E63,'Inter regional allocations'!$B:$B,"gen")</f>
        <v>0.23723768397729</v>
      </c>
      <c r="AZ63" s="12">
        <f t="shared" ca="1" si="4"/>
        <v>3.0884494015328192E-7</v>
      </c>
      <c r="BA63" s="15">
        <f t="shared" ca="1" si="5"/>
        <v>0</v>
      </c>
      <c r="BB63" s="15">
        <f t="shared" ca="1" si="6"/>
        <v>2.9096327088858011E-8</v>
      </c>
      <c r="BC63" s="15">
        <f t="shared" ca="1" si="7"/>
        <v>1.4399557886784995E-6</v>
      </c>
      <c r="BD63" s="15">
        <f t="shared" ca="1" si="8"/>
        <v>1.9409397480051386E-9</v>
      </c>
      <c r="BE63" s="15">
        <f t="shared" ca="1" si="9"/>
        <v>7.217734151166124E-10</v>
      </c>
      <c r="BF63" s="15">
        <f t="shared" ca="1" si="10"/>
        <v>5.6304520025030095E-6</v>
      </c>
      <c r="BG63" s="15">
        <f t="shared" ca="1" si="11"/>
        <v>4.4810707443408367E-7</v>
      </c>
      <c r="BH63" s="15">
        <f t="shared" ca="1" si="12"/>
        <v>4.7566049165667395E-6</v>
      </c>
      <c r="BI63" s="15">
        <f t="shared" ca="1" si="13"/>
        <v>8.151500889659081E-16</v>
      </c>
      <c r="BJ63" s="15">
        <f t="shared" ca="1" si="14"/>
        <v>1.1681932045177133E-15</v>
      </c>
      <c r="BK63" s="15">
        <f t="shared" ca="1" si="15"/>
        <v>1.1900960245017789E-26</v>
      </c>
      <c r="BL63" s="15">
        <f t="shared" ca="1" si="16"/>
        <v>3.8506121419802297E-8</v>
      </c>
      <c r="BM63" s="15">
        <f t="shared" ca="1" si="17"/>
        <v>0</v>
      </c>
      <c r="BN63" s="15">
        <f t="shared" ca="1" si="18"/>
        <v>1.3532147640579522E-11</v>
      </c>
      <c r="BO63" s="15">
        <f t="shared" ca="1" si="19"/>
        <v>3.3127848678862707E-11</v>
      </c>
      <c r="BP63" s="15">
        <f t="shared" ca="1" si="20"/>
        <v>0</v>
      </c>
      <c r="BQ63" s="15">
        <f t="shared" ca="1" si="21"/>
        <v>8.1295844458551916E-27</v>
      </c>
      <c r="BR63" s="15">
        <f t="shared" ca="1" si="21"/>
        <v>0</v>
      </c>
      <c r="BS63" s="15">
        <f t="shared" ca="1" si="22"/>
        <v>1.2301892829080091E-10</v>
      </c>
      <c r="BT63" s="15">
        <f t="shared" ca="1" si="23"/>
        <v>8.3705601232325774E-10</v>
      </c>
      <c r="BU63" s="12">
        <f t="shared" ca="1" si="24"/>
        <v>6.7139035362311214E-4</v>
      </c>
      <c r="BV63" s="15">
        <f t="shared" ca="1" si="25"/>
        <v>2.8203635705020933E-4</v>
      </c>
      <c r="BW63" s="15">
        <f t="shared" ca="1" si="26"/>
        <v>3.4486212518353944E-3</v>
      </c>
      <c r="BX63" s="15">
        <f t="shared" ca="1" si="27"/>
        <v>2.8285231747751693E-4</v>
      </c>
      <c r="BY63" s="15">
        <f t="shared" ca="1" si="28"/>
        <v>7.3482383419115928E-3</v>
      </c>
      <c r="BZ63" s="15">
        <f t="shared" ca="1" si="29"/>
        <v>3.7762595267407167E-3</v>
      </c>
      <c r="CA63" s="15">
        <f t="shared" ca="1" si="30"/>
        <v>7.6952677484525885E-3</v>
      </c>
      <c r="CB63" s="15">
        <f t="shared" ca="1" si="31"/>
        <v>7.1705223752788194E-5</v>
      </c>
      <c r="CC63" s="15">
        <f t="shared" ca="1" si="32"/>
        <v>1.4876015191768301E-3</v>
      </c>
      <c r="CD63" s="15">
        <f t="shared" ca="1" si="33"/>
        <v>7.6121804728886419E-3</v>
      </c>
      <c r="CE63" s="15">
        <f t="shared" ca="1" si="34"/>
        <v>7.6115887478828779E-3</v>
      </c>
      <c r="CF63" s="15">
        <f t="shared" ca="1" si="35"/>
        <v>2.1022677411677428E-4</v>
      </c>
      <c r="CG63" s="15">
        <f t="shared" ca="1" si="36"/>
        <v>2.2230226601806295E-5</v>
      </c>
      <c r="CH63" s="15">
        <f t="shared" ca="1" si="37"/>
        <v>2.3467749506460729E-4</v>
      </c>
      <c r="CI63" s="15">
        <f t="shared" ca="1" si="38"/>
        <v>7.6179833025046759E-3</v>
      </c>
      <c r="CJ63" s="15">
        <f t="shared" ca="1" si="39"/>
        <v>7.6457886672866484E-3</v>
      </c>
      <c r="CK63" s="15">
        <f t="shared" ca="1" si="40"/>
        <v>2.8283504592582515E-4</v>
      </c>
      <c r="CL63" s="15">
        <f t="shared" ca="1" si="41"/>
        <v>2.524599164900597E-4</v>
      </c>
      <c r="CM63" s="15">
        <f t="shared" ca="1" si="41"/>
        <v>2.8421552568414437E-4</v>
      </c>
      <c r="CN63" s="15">
        <f t="shared" ca="1" si="42"/>
        <v>5.7486437404084337E-3</v>
      </c>
      <c r="CO63" s="15">
        <f t="shared" ca="1" si="43"/>
        <v>4.2610749428038481E-3</v>
      </c>
    </row>
    <row r="64" spans="1:93" x14ac:dyDescent="0.35">
      <c r="A64" s="4" t="str">
        <f t="shared" si="46"/>
        <v>MRPLKPO</v>
      </c>
      <c r="B64" s="3" t="str">
        <f t="shared" si="1"/>
        <v>MRPLKPO</v>
      </c>
      <c r="C64" s="4" t="s">
        <v>107</v>
      </c>
      <c r="D64" s="4" t="s">
        <v>113</v>
      </c>
      <c r="E64" s="6" t="s">
        <v>34</v>
      </c>
      <c r="F64" s="9">
        <v>0</v>
      </c>
      <c r="G64" s="10">
        <v>512964069.60000002</v>
      </c>
      <c r="H64" s="12">
        <f t="shared" ca="1" si="2"/>
        <v>0</v>
      </c>
      <c r="I64" s="14">
        <f t="shared" ca="1" si="3"/>
        <v>0.54697261203353353</v>
      </c>
      <c r="J64" s="12">
        <f>SUMIFS('Inter regional allocations'!$D:$D,'Inter regional allocations'!$A:$A,J$2,'Inter regional allocations'!$C:$C,$E64,'Inter regional allocations'!$B:$B,"load")</f>
        <v>1.64967588469942E-3</v>
      </c>
      <c r="K64" s="15">
        <f>SUMIFS('Inter regional allocations'!$D:$D,'Inter regional allocations'!$A:$A,K$2,'Inter regional allocations'!$C:$C,$E64,'Inter regional allocations'!$B:$B,"load")</f>
        <v>0</v>
      </c>
      <c r="L64" s="15">
        <f>SUMIFS('Inter regional allocations'!$D:$D,'Inter regional allocations'!$A:$A,L$2,'Inter regional allocations'!$C:$C,$E64,'Inter regional allocations'!$B:$B,"load")</f>
        <v>2.17097387582579E-2</v>
      </c>
      <c r="M64" s="15">
        <f>SUMIFS('Inter regional allocations'!$D:$D,'Inter regional allocations'!$A:$A,M$2,'Inter regional allocations'!$C:$C,$E64,'Inter regional allocations'!$B:$B,"load")</f>
        <v>7.8859186281331102E-3</v>
      </c>
      <c r="N64" s="15">
        <f>SUMIFS('Inter regional allocations'!$D:$D,'Inter regional allocations'!$A:$A,N$2,'Inter regional allocations'!$C:$C,$E64,'Inter regional allocations'!$B:$B,"load")</f>
        <v>9.0909869363988194E-6</v>
      </c>
      <c r="O64" s="15">
        <f>SUMIFS('Inter regional allocations'!$D:$D,'Inter regional allocations'!$A:$A,O$2,'Inter regional allocations'!$C:$C,$E64,'Inter regional allocations'!$B:$B,"load")</f>
        <v>3.0816981828282098E-6</v>
      </c>
      <c r="P64" s="15">
        <f>SUMIFS('Inter regional allocations'!$D:$D,'Inter regional allocations'!$A:$A,P$2,'Inter regional allocations'!$C:$C,$E64,'Inter regional allocations'!$B:$B,"load")</f>
        <v>3.0856416590607599E-2</v>
      </c>
      <c r="Q64" s="15">
        <f>SUMIFS('Inter regional allocations'!$D:$D,'Inter regional allocations'!$A:$A,Q$2,'Inter regional allocations'!$C:$C,$E64,'Inter regional allocations'!$B:$B,"load")</f>
        <v>2.4518647427255102E-3</v>
      </c>
      <c r="R64" s="15">
        <f>SUMIFS('Inter regional allocations'!$D:$D,'Inter regional allocations'!$A:$A,R$2,'Inter regional allocations'!$C:$C,$E64,'Inter regional allocations'!$B:$B,"load")</f>
        <v>2.6327126618847899E-2</v>
      </c>
      <c r="S64" s="15">
        <f>SUMIFS('Inter regional allocations'!$D:$D,'Inter regional allocations'!$A:$A,S$2,'Inter regional allocations'!$C:$C,$E64,'Inter regional allocations'!$B:$B,"load")</f>
        <v>1.4505486899388E-5</v>
      </c>
      <c r="T64" s="15">
        <f>SUMIFS('Inter regional allocations'!$D:$D,'Inter regional allocations'!$A:$A,T$2,'Inter regional allocations'!$C:$C,$E64,'Inter regional allocations'!$B:$B,"load")</f>
        <v>2.1270490217739999E-5</v>
      </c>
      <c r="U64" s="15">
        <f>SUMIFS('Inter regional allocations'!$D:$D,'Inter regional allocations'!$A:$A,U$2,'Inter regional allocations'!$C:$C,$E64,'Inter regional allocations'!$B:$B,"load")</f>
        <v>0</v>
      </c>
      <c r="V64" s="15">
        <f>SUMIFS('Inter regional allocations'!$D:$D,'Inter regional allocations'!$A:$A,V$2,'Inter regional allocations'!$C:$C,$E64,'Inter regional allocations'!$B:$B,"load")</f>
        <v>1.9407845705635799E-4</v>
      </c>
      <c r="W64" s="15">
        <f>SUMIFS('Inter regional allocations'!$D:$D,'Inter regional allocations'!$A:$A,W$2,'Inter regional allocations'!$C:$C,$E64,'Inter regional allocations'!$B:$B,"load")</f>
        <v>0</v>
      </c>
      <c r="X64" s="15">
        <f>SUMIFS('Inter regional allocations'!$D:$D,'Inter regional allocations'!$A:$A,X$2,'Inter regional allocations'!$C:$C,$E64,'Inter regional allocations'!$B:$B,"load")</f>
        <v>3.2491448020689801E-3</v>
      </c>
      <c r="Y64" s="15">
        <f>SUMIFS('Inter regional allocations'!$D:$D,'Inter regional allocations'!$A:$A,Y$2,'Inter regional allocations'!$C:$C,$E64,'Inter regional allocations'!$B:$B,"load")</f>
        <v>8.1310761314966496E-3</v>
      </c>
      <c r="Z64" s="15">
        <f>SUMIFS('Inter regional allocations'!$D:$D,'Inter regional allocations'!$A:$A,Z$2,'Inter regional allocations'!$C:$C,$E64,'Inter regional allocations'!$B:$B,"load")</f>
        <v>0</v>
      </c>
      <c r="AA64" s="15">
        <f>SUMIFS('Inter regional allocations'!$D:$D,'Inter regional allocations'!$A:$A,AA$2,'Inter regional allocations'!$C:$C,$E64,'Inter regional allocations'!$B:$B,"load")</f>
        <v>4.8793543310550001E-23</v>
      </c>
      <c r="AB64" s="15">
        <f>SUMIFS('Inter regional allocations'!$D:$D,'Inter regional allocations'!$A:$A,AB$2,'Inter regional allocations'!$C:$C,$E64,'Inter regional allocations'!$B:$B,"load")</f>
        <v>0</v>
      </c>
      <c r="AC64" s="15">
        <f>SUMIFS('Inter regional allocations'!$D:$D,'Inter regional allocations'!$A:$A,AC$2,'Inter regional allocations'!$C:$C,$E64,'Inter regional allocations'!$B:$B,"load")</f>
        <v>5.1562292712307501E-4</v>
      </c>
      <c r="AD64" s="15">
        <f>SUMIFS('Inter regional allocations'!$D:$D,'Inter regional allocations'!$A:$A,AD$2,'Inter regional allocations'!$C:$C,$E64,'Inter regional allocations'!$B:$B,"load")</f>
        <v>0.48655141135701002</v>
      </c>
      <c r="AE64" s="12">
        <f>SUMIFS('Inter regional allocations'!$D:$D,'Inter regional allocations'!$A:$A,AE$2,'Inter regional allocations'!$C:$C,$E64,'Inter regional allocations'!$B:$B,"gen")</f>
        <v>3.35194954424313E-7</v>
      </c>
      <c r="AF64" s="15">
        <f>SUMIFS('Inter regional allocations'!$D:$D,'Inter regional allocations'!$A:$A,AF$2,'Inter regional allocations'!$C:$C,$E64,'Inter regional allocations'!$B:$B,"gen")</f>
        <v>9.1882604312161797E-7</v>
      </c>
      <c r="AG64" s="15">
        <f>SUMIFS('Inter regional allocations'!$D:$D,'Inter regional allocations'!$A:$A,AG$2,'Inter regional allocations'!$C:$C,$E64,'Inter regional allocations'!$B:$B,"gen")</f>
        <v>1.7854759469065E-3</v>
      </c>
      <c r="AH64" s="15">
        <f>SUMIFS('Inter regional allocations'!$D:$D,'Inter regional allocations'!$A:$A,AH$2,'Inter regional allocations'!$C:$C,$E64,'Inter regional allocations'!$B:$B,"gen")</f>
        <v>9.2229467557688502E-7</v>
      </c>
      <c r="AI64" s="15">
        <f>SUMIFS('Inter regional allocations'!$D:$D,'Inter regional allocations'!$A:$A,AI$2,'Inter regional allocations'!$C:$C,$E64,'Inter regional allocations'!$B:$B,"gen")</f>
        <v>3.4395090221577601E-6</v>
      </c>
      <c r="AJ64" s="15">
        <f>SUMIFS('Inter regional allocations'!$D:$D,'Inter regional allocations'!$A:$A,AJ$2,'Inter regional allocations'!$C:$C,$E64,'Inter regional allocations'!$B:$B,"gen")</f>
        <v>1.46065159929194E-6</v>
      </c>
      <c r="AK64" s="15">
        <f>SUMIFS('Inter regional allocations'!$D:$D,'Inter regional allocations'!$A:$A,AK$2,'Inter regional allocations'!$C:$C,$E64,'Inter regional allocations'!$B:$B,"gen")</f>
        <v>3.9961647888937702E-6</v>
      </c>
      <c r="AL64" s="15">
        <f>SUMIFS('Inter regional allocations'!$D:$D,'Inter regional allocations'!$A:$A,AL$2,'Inter regional allocations'!$C:$C,$E64,'Inter regional allocations'!$B:$B,"gen")</f>
        <v>3.0986978811689799E-7</v>
      </c>
      <c r="AM64" s="15">
        <f>SUMIFS('Inter regional allocations'!$D:$D,'Inter regional allocations'!$A:$A,AM$2,'Inter regional allocations'!$C:$C,$E64,'Inter regional allocations'!$B:$B,"gen")</f>
        <v>2.0039935881789101E-6</v>
      </c>
      <c r="AN64" s="15">
        <f>SUMIFS('Inter regional allocations'!$D:$D,'Inter regional allocations'!$A:$A,AN$2,'Inter regional allocations'!$C:$C,$E64,'Inter regional allocations'!$B:$B,"gen")</f>
        <v>3.9578579606155801E-6</v>
      </c>
      <c r="AO64" s="15">
        <f>SUMIFS('Inter regional allocations'!$D:$D,'Inter regional allocations'!$A:$A,AO$2,'Inter regional allocations'!$C:$C,$E64,'Inter regional allocations'!$B:$B,"gen")</f>
        <v>1.5696143634086701E-4</v>
      </c>
      <c r="AP64" s="15">
        <f>SUMIFS('Inter regional allocations'!$D:$D,'Inter regional allocations'!$A:$A,AP$2,'Inter regional allocations'!$C:$C,$E64,'Inter regional allocations'!$B:$B,"gen")</f>
        <v>6.3853733675202997E-7</v>
      </c>
      <c r="AQ64" s="15">
        <f>SUMIFS('Inter regional allocations'!$D:$D,'Inter regional allocations'!$A:$A,AQ$2,'Inter regional allocations'!$C:$C,$E64,'Inter regional allocations'!$B:$B,"gen")</f>
        <v>2.0782697972403701E-8</v>
      </c>
      <c r="AR64" s="15">
        <f>SUMIFS('Inter regional allocations'!$D:$D,'Inter regional allocations'!$A:$A,AR$2,'Inter regional allocations'!$C:$C,$E64,'Inter regional allocations'!$B:$B,"gen")</f>
        <v>6.57139512878653E-7</v>
      </c>
      <c r="AS64" s="15">
        <f>SUMIFS('Inter regional allocations'!$D:$D,'Inter regional allocations'!$A:$A,AS$2,'Inter regional allocations'!$C:$C,$E64,'Inter regional allocations'!$B:$B,"gen")</f>
        <v>3.9603971773820301E-6</v>
      </c>
      <c r="AT64" s="15">
        <f>SUMIFS('Inter regional allocations'!$D:$D,'Inter regional allocations'!$A:$A,AT$2,'Inter regional allocations'!$C:$C,$E64,'Inter regional allocations'!$B:$B,"gen")</f>
        <v>1.83818388412429E-3</v>
      </c>
      <c r="AU64" s="15">
        <f>SUMIFS('Inter regional allocations'!$D:$D,'Inter regional allocations'!$A:$A,AU$2,'Inter regional allocations'!$C:$C,$E64,'Inter regional allocations'!$B:$B,"gen")</f>
        <v>9.2047774549466996E-7</v>
      </c>
      <c r="AV64" s="15">
        <f>SUMIFS('Inter regional allocations'!$D:$D,'Inter regional allocations'!$A:$A,AV$2,'Inter regional allocations'!$C:$C,$E64,'Inter regional allocations'!$B:$B,"gen")</f>
        <v>8.3121324729968996E-7</v>
      </c>
      <c r="AW64" s="15">
        <f>SUMIFS('Inter regional allocations'!$D:$D,'Inter regional allocations'!$A:$A,AW$2,'Inter regional allocations'!$C:$C,$E64,'Inter regional allocations'!$B:$B,"gen")</f>
        <v>9.2279056035700696E-7</v>
      </c>
      <c r="AX64" s="15">
        <f>SUMIFS('Inter regional allocations'!$D:$D,'Inter regional allocations'!$A:$A,AX$2,'Inter regional allocations'!$C:$C,$E64,'Inter regional allocations'!$B:$B,"gen")</f>
        <v>1.8233475106089499E-4</v>
      </c>
      <c r="AY64" s="15">
        <f>SUMIFS('Inter regional allocations'!$D:$D,'Inter regional allocations'!$A:$A,AY$2,'Inter regional allocations'!$C:$C,$E64,'Inter regional allocations'!$B:$B,"gen")</f>
        <v>0.21400042626847901</v>
      </c>
      <c r="AZ64" s="12">
        <f t="shared" ca="1" si="4"/>
        <v>0</v>
      </c>
      <c r="BA64" s="15">
        <f t="shared" ca="1" si="5"/>
        <v>0</v>
      </c>
      <c r="BB64" s="15">
        <f t="shared" ca="1" si="6"/>
        <v>0</v>
      </c>
      <c r="BC64" s="15">
        <f t="shared" ca="1" si="7"/>
        <v>0</v>
      </c>
      <c r="BD64" s="15">
        <f t="shared" ca="1" si="8"/>
        <v>0</v>
      </c>
      <c r="BE64" s="15">
        <f t="shared" ca="1" si="9"/>
        <v>0</v>
      </c>
      <c r="BF64" s="15">
        <f t="shared" ca="1" si="10"/>
        <v>0</v>
      </c>
      <c r="BG64" s="15">
        <f t="shared" ca="1" si="11"/>
        <v>0</v>
      </c>
      <c r="BH64" s="15">
        <f t="shared" ca="1" si="12"/>
        <v>0</v>
      </c>
      <c r="BI64" s="15">
        <f t="shared" ca="1" si="13"/>
        <v>0</v>
      </c>
      <c r="BJ64" s="15">
        <f t="shared" ca="1" si="14"/>
        <v>0</v>
      </c>
      <c r="BK64" s="15">
        <f t="shared" ca="1" si="15"/>
        <v>0</v>
      </c>
      <c r="BL64" s="15">
        <f t="shared" ca="1" si="16"/>
        <v>0</v>
      </c>
      <c r="BM64" s="15">
        <f t="shared" ca="1" si="17"/>
        <v>0</v>
      </c>
      <c r="BN64" s="15">
        <f t="shared" ca="1" si="18"/>
        <v>0</v>
      </c>
      <c r="BO64" s="15">
        <f t="shared" ca="1" si="19"/>
        <v>0</v>
      </c>
      <c r="BP64" s="15">
        <f t="shared" ca="1" si="20"/>
        <v>0</v>
      </c>
      <c r="BQ64" s="15">
        <f t="shared" ca="1" si="21"/>
        <v>0</v>
      </c>
      <c r="BR64" s="15">
        <f t="shared" ca="1" si="21"/>
        <v>0</v>
      </c>
      <c r="BS64" s="15">
        <f t="shared" ca="1" si="22"/>
        <v>0</v>
      </c>
      <c r="BT64" s="15">
        <f t="shared" ca="1" si="23"/>
        <v>0</v>
      </c>
      <c r="BU64" s="12">
        <f t="shared" ca="1" si="24"/>
        <v>1.8334245976192771E-7</v>
      </c>
      <c r="BV64" s="15">
        <f t="shared" ca="1" si="25"/>
        <v>5.0257268081066745E-7</v>
      </c>
      <c r="BW64" s="15">
        <f t="shared" ca="1" si="26"/>
        <v>9.7660644240249493E-4</v>
      </c>
      <c r="BX64" s="15">
        <f t="shared" ca="1" si="27"/>
        <v>5.0446992776490926E-7</v>
      </c>
      <c r="BY64" s="15">
        <f t="shared" ca="1" si="28"/>
        <v>1.8813172339625348E-6</v>
      </c>
      <c r="BZ64" s="15">
        <f t="shared" ca="1" si="29"/>
        <v>7.9893642053567059E-7</v>
      </c>
      <c r="CA64" s="15">
        <f t="shared" ca="1" si="30"/>
        <v>2.1857926926976596E-6</v>
      </c>
      <c r="CB64" s="15">
        <f t="shared" ca="1" si="31"/>
        <v>1.6949028739657728E-7</v>
      </c>
      <c r="CC64" s="15">
        <f t="shared" ca="1" si="32"/>
        <v>1.0961296074246717E-6</v>
      </c>
      <c r="CD64" s="15">
        <f t="shared" ca="1" si="33"/>
        <v>2.164839906775618E-6</v>
      </c>
      <c r="CE64" s="15">
        <f t="shared" ca="1" si="34"/>
        <v>8.5853606823899214E-5</v>
      </c>
      <c r="CF64" s="15">
        <f t="shared" ca="1" si="35"/>
        <v>3.4926243496419384E-7</v>
      </c>
      <c r="CG64" s="15">
        <f t="shared" ca="1" si="36"/>
        <v>1.1367566595069673E-8</v>
      </c>
      <c r="CH64" s="15">
        <f t="shared" ca="1" si="37"/>
        <v>3.5943731582968068E-7</v>
      </c>
      <c r="CI64" s="15">
        <f t="shared" ca="1" si="38"/>
        <v>2.1662287888028826E-6</v>
      </c>
      <c r="CJ64" s="15">
        <f t="shared" ca="1" si="39"/>
        <v>1.0054362404974091E-3</v>
      </c>
      <c r="CK64" s="15">
        <f t="shared" ca="1" si="40"/>
        <v>5.0347611677195777E-7</v>
      </c>
      <c r="CL64" s="15">
        <f t="shared" ca="1" si="41"/>
        <v>4.5465088103238686E-7</v>
      </c>
      <c r="CM64" s="15">
        <f t="shared" ca="1" si="41"/>
        <v>5.0474116315836016E-7</v>
      </c>
      <c r="CN64" s="15">
        <f t="shared" ca="1" si="42"/>
        <v>9.9732115052261826E-5</v>
      </c>
      <c r="CO64" s="15">
        <f t="shared" ca="1" si="43"/>
        <v>0.11705237213235957</v>
      </c>
    </row>
    <row r="65" spans="1:93" x14ac:dyDescent="0.35">
      <c r="A65" s="4" t="str">
        <f t="shared" si="46"/>
        <v>MRPLMTI</v>
      </c>
      <c r="B65" s="3" t="str">
        <f t="shared" si="1"/>
        <v>MRPLMTI</v>
      </c>
      <c r="C65" s="4" t="s">
        <v>107</v>
      </c>
      <c r="D65" s="4" t="s">
        <v>114</v>
      </c>
      <c r="E65" s="6" t="s">
        <v>20</v>
      </c>
      <c r="F65" s="9">
        <v>138398</v>
      </c>
      <c r="G65" s="10">
        <v>923513888</v>
      </c>
      <c r="H65" s="12">
        <f t="shared" ca="1" si="2"/>
        <v>5.0234089918934285E-5</v>
      </c>
      <c r="I65" s="14">
        <f t="shared" ca="1" si="3"/>
        <v>5.5868026060643547E-2</v>
      </c>
      <c r="J65" s="12">
        <f>SUMIFS('Inter regional allocations'!$D:$D,'Inter regional allocations'!$A:$A,J$2,'Inter regional allocations'!$C:$C,$E65,'Inter regional allocations'!$B:$B,"load")</f>
        <v>3.9868372830229896E-3</v>
      </c>
      <c r="K65" s="15">
        <f>SUMIFS('Inter regional allocations'!$D:$D,'Inter regional allocations'!$A:$A,K$2,'Inter regional allocations'!$C:$C,$E65,'Inter regional allocations'!$B:$B,"load")</f>
        <v>0</v>
      </c>
      <c r="L65" s="15">
        <f>SUMIFS('Inter regional allocations'!$D:$D,'Inter regional allocations'!$A:$A,L$2,'Inter regional allocations'!$C:$C,$E65,'Inter regional allocations'!$B:$B,"load")</f>
        <v>3.75600524908448E-4</v>
      </c>
      <c r="M65" s="15">
        <f>SUMIFS('Inter regional allocations'!$D:$D,'Inter regional allocations'!$A:$A,M$2,'Inter regional allocations'!$C:$C,$E65,'Inter regional allocations'!$B:$B,"load")</f>
        <v>1.8588193225244298E-2</v>
      </c>
      <c r="N65" s="15">
        <f>SUMIFS('Inter regional allocations'!$D:$D,'Inter regional allocations'!$A:$A,N$2,'Inter regional allocations'!$C:$C,$E65,'Inter regional allocations'!$B:$B,"load")</f>
        <v>2.50553269469385E-5</v>
      </c>
      <c r="O65" s="15">
        <f>SUMIFS('Inter regional allocations'!$D:$D,'Inter regional allocations'!$A:$A,O$2,'Inter regional allocations'!$C:$C,$E65,'Inter regional allocations'!$B:$B,"load")</f>
        <v>9.3172747458759395E-6</v>
      </c>
      <c r="P65" s="15">
        <f>SUMIFS('Inter regional allocations'!$D:$D,'Inter regional allocations'!$A:$A,P$2,'Inter regional allocations'!$C:$C,$E65,'Inter regional allocations'!$B:$B,"load")</f>
        <v>7.2682738311042105E-2</v>
      </c>
      <c r="Q65" s="15">
        <f>SUMIFS('Inter regional allocations'!$D:$D,'Inter regional allocations'!$A:$A,Q$2,'Inter regional allocations'!$C:$C,$E65,'Inter regional allocations'!$B:$B,"load")</f>
        <v>5.7845532138344098E-3</v>
      </c>
      <c r="R65" s="15">
        <f>SUMIFS('Inter regional allocations'!$D:$D,'Inter regional allocations'!$A:$A,R$2,'Inter regional allocations'!$C:$C,$E65,'Inter regional allocations'!$B:$B,"load")</f>
        <v>6.1402365253472702E-2</v>
      </c>
      <c r="S65" s="15">
        <f>SUMIFS('Inter regional allocations'!$D:$D,'Inter regional allocations'!$A:$A,S$2,'Inter regional allocations'!$C:$C,$E65,'Inter regional allocations'!$B:$B,"load")</f>
        <v>1.0522661515308801E-11</v>
      </c>
      <c r="T65" s="15">
        <f>SUMIFS('Inter regional allocations'!$D:$D,'Inter regional allocations'!$A:$A,T$2,'Inter regional allocations'!$C:$C,$E65,'Inter regional allocations'!$B:$B,"load")</f>
        <v>1.50800470269444E-11</v>
      </c>
      <c r="U65" s="15">
        <f>SUMIFS('Inter regional allocations'!$D:$D,'Inter regional allocations'!$A:$A,U$2,'Inter regional allocations'!$C:$C,$E65,'Inter regional allocations'!$B:$B,"load")</f>
        <v>1.53627875480372E-22</v>
      </c>
      <c r="V65" s="15">
        <f>SUMIFS('Inter regional allocations'!$D:$D,'Inter regional allocations'!$A:$A,V$2,'Inter regional allocations'!$C:$C,$E65,'Inter regional allocations'!$B:$B,"load")</f>
        <v>4.97070278777713E-4</v>
      </c>
      <c r="W65" s="15">
        <f>SUMIFS('Inter regional allocations'!$D:$D,'Inter regional allocations'!$A:$A,W$2,'Inter regional allocations'!$C:$C,$E65,'Inter regional allocations'!$B:$B,"load")</f>
        <v>0</v>
      </c>
      <c r="X65" s="15">
        <f>SUMIFS('Inter regional allocations'!$D:$D,'Inter regional allocations'!$A:$A,X$2,'Inter regional allocations'!$C:$C,$E65,'Inter regional allocations'!$B:$B,"load")</f>
        <v>1.7468465148257901E-7</v>
      </c>
      <c r="Y65" s="15">
        <f>SUMIFS('Inter regional allocations'!$D:$D,'Inter regional allocations'!$A:$A,Y$2,'Inter regional allocations'!$C:$C,$E65,'Inter regional allocations'!$B:$B,"load")</f>
        <v>4.2764288821984198E-7</v>
      </c>
      <c r="Z65" s="15">
        <f>SUMIFS('Inter regional allocations'!$D:$D,'Inter regional allocations'!$A:$A,Z$2,'Inter regional allocations'!$C:$C,$E65,'Inter regional allocations'!$B:$B,"load")</f>
        <v>0</v>
      </c>
      <c r="AA65" s="15">
        <f>SUMIFS('Inter regional allocations'!$D:$D,'Inter regional allocations'!$A:$A,AA$2,'Inter regional allocations'!$C:$C,$E65,'Inter regional allocations'!$B:$B,"load")</f>
        <v>1.0494369876396E-22</v>
      </c>
      <c r="AB65" s="15">
        <f>SUMIFS('Inter regional allocations'!$D:$D,'Inter regional allocations'!$A:$A,AB$2,'Inter regional allocations'!$C:$C,$E65,'Inter regional allocations'!$B:$B,"load")</f>
        <v>0</v>
      </c>
      <c r="AC65" s="15">
        <f>SUMIFS('Inter regional allocations'!$D:$D,'Inter regional allocations'!$A:$A,AC$2,'Inter regional allocations'!$C:$C,$E65,'Inter regional allocations'!$B:$B,"load")</f>
        <v>1.58803459620831E-6</v>
      </c>
      <c r="AD65" s="15">
        <f>SUMIFS('Inter regional allocations'!$D:$D,'Inter regional allocations'!$A:$A,AD$2,'Inter regional allocations'!$C:$C,$E65,'Inter regional allocations'!$B:$B,"load")</f>
        <v>1.0805442097424799E-5</v>
      </c>
      <c r="AE65" s="12">
        <f>SUMIFS('Inter regional allocations'!$D:$D,'Inter regional allocations'!$A:$A,AE$2,'Inter regional allocations'!$C:$C,$E65,'Inter regional allocations'!$B:$B,"gen")</f>
        <v>3.7380026091123598E-2</v>
      </c>
      <c r="AF65" s="15">
        <f>SUMIFS('Inter regional allocations'!$D:$D,'Inter regional allocations'!$A:$A,AF$2,'Inter regional allocations'!$C:$C,$E65,'Inter regional allocations'!$B:$B,"gen")</f>
        <v>1.5702528831834199E-2</v>
      </c>
      <c r="AG65" s="15">
        <f>SUMIFS('Inter regional allocations'!$D:$D,'Inter regional allocations'!$A:$A,AG$2,'Inter regional allocations'!$C:$C,$E65,'Inter regional allocations'!$B:$B,"gen")</f>
        <v>0.19200387922817</v>
      </c>
      <c r="AH65" s="15">
        <f>SUMIFS('Inter regional allocations'!$D:$D,'Inter regional allocations'!$A:$A,AH$2,'Inter regional allocations'!$C:$C,$E65,'Inter regional allocations'!$B:$B,"gen")</f>
        <v>1.5747957876051901E-2</v>
      </c>
      <c r="AI65" s="15">
        <f>SUMIFS('Inter regional allocations'!$D:$D,'Inter regional allocations'!$A:$A,AI$2,'Inter regional allocations'!$C:$C,$E65,'Inter regional allocations'!$B:$B,"gen")</f>
        <v>0.40911719905145</v>
      </c>
      <c r="AJ65" s="15">
        <f>SUMIFS('Inter regional allocations'!$D:$D,'Inter regional allocations'!$A:$A,AJ$2,'Inter regional allocations'!$C:$C,$E65,'Inter regional allocations'!$B:$B,"gen")</f>
        <v>0.21024531984214501</v>
      </c>
      <c r="AK65" s="15">
        <f>SUMIFS('Inter regional allocations'!$D:$D,'Inter regional allocations'!$A:$A,AK$2,'Inter regional allocations'!$C:$C,$E65,'Inter regional allocations'!$B:$B,"gen")</f>
        <v>0.42843825155226001</v>
      </c>
      <c r="AL65" s="15">
        <f>SUMIFS('Inter regional allocations'!$D:$D,'Inter regional allocations'!$A:$A,AL$2,'Inter regional allocations'!$C:$C,$E65,'Inter regional allocations'!$B:$B,"gen")</f>
        <v>3.9922276515961096E-3</v>
      </c>
      <c r="AM65" s="15">
        <f>SUMIFS('Inter regional allocations'!$D:$D,'Inter regional allocations'!$A:$A,AM$2,'Inter regional allocations'!$C:$C,$E65,'Inter regional allocations'!$B:$B,"gen")</f>
        <v>8.2823030298168399E-2</v>
      </c>
      <c r="AN65" s="15">
        <f>SUMIFS('Inter regional allocations'!$D:$D,'Inter regional allocations'!$A:$A,AN$2,'Inter regional allocations'!$C:$C,$E65,'Inter regional allocations'!$B:$B,"gen")</f>
        <v>0.42381232192479301</v>
      </c>
      <c r="AO65" s="15">
        <f>SUMIFS('Inter regional allocations'!$D:$D,'Inter regional allocations'!$A:$A,AO$2,'Inter regional allocations'!$C:$C,$E65,'Inter regional allocations'!$B:$B,"gen")</f>
        <v>0.42377937731062798</v>
      </c>
      <c r="AP65" s="15">
        <f>SUMIFS('Inter regional allocations'!$D:$D,'Inter regional allocations'!$A:$A,AP$2,'Inter regional allocations'!$C:$C,$E65,'Inter regional allocations'!$B:$B,"gen")</f>
        <v>1.1704490925630801E-2</v>
      </c>
      <c r="AQ65" s="15">
        <f>SUMIFS('Inter regional allocations'!$D:$D,'Inter regional allocations'!$A:$A,AQ$2,'Inter regional allocations'!$C:$C,$E65,'Inter regional allocations'!$B:$B,"gen")</f>
        <v>1.2376800558763701E-3</v>
      </c>
      <c r="AR65" s="15">
        <f>SUMIFS('Inter regional allocations'!$D:$D,'Inter regional allocations'!$A:$A,AR$2,'Inter regional allocations'!$C:$C,$E65,'Inter regional allocations'!$B:$B,"gen")</f>
        <v>1.3065798221817901E-2</v>
      </c>
      <c r="AS65" s="15">
        <f>SUMIFS('Inter regional allocations'!$D:$D,'Inter regional allocations'!$A:$A,AS$2,'Inter regional allocations'!$C:$C,$E65,'Inter regional allocations'!$B:$B,"gen")</f>
        <v>0.42413539764561498</v>
      </c>
      <c r="AT65" s="15">
        <f>SUMIFS('Inter regional allocations'!$D:$D,'Inter regional allocations'!$A:$A,AT$2,'Inter regional allocations'!$C:$C,$E65,'Inter regional allocations'!$B:$B,"gen")</f>
        <v>0.42568347657676803</v>
      </c>
      <c r="AU65" s="15">
        <f>SUMIFS('Inter regional allocations'!$D:$D,'Inter regional allocations'!$A:$A,AU$2,'Inter regional allocations'!$C:$C,$E65,'Inter regional allocations'!$B:$B,"gen")</f>
        <v>1.5746996272940701E-2</v>
      </c>
      <c r="AV65" s="15">
        <f>SUMIFS('Inter regional allocations'!$D:$D,'Inter regional allocations'!$A:$A,AV$2,'Inter regional allocations'!$C:$C,$E65,'Inter regional allocations'!$B:$B,"gen")</f>
        <v>1.4055844285571601E-2</v>
      </c>
      <c r="AW65" s="15">
        <f>SUMIFS('Inter regional allocations'!$D:$D,'Inter regional allocations'!$A:$A,AW$2,'Inter regional allocations'!$C:$C,$E65,'Inter regional allocations'!$B:$B,"gen")</f>
        <v>1.5823855240463501E-2</v>
      </c>
      <c r="AX65" s="15">
        <f>SUMIFS('Inter regional allocations'!$D:$D,'Inter regional allocations'!$A:$A,AX$2,'Inter regional allocations'!$C:$C,$E65,'Inter regional allocations'!$B:$B,"gen")</f>
        <v>0.32005889248398101</v>
      </c>
      <c r="AY65" s="15">
        <f>SUMIFS('Inter regional allocations'!$D:$D,'Inter regional allocations'!$A:$A,AY$2,'Inter regional allocations'!$C:$C,$E65,'Inter regional allocations'!$B:$B,"gen")</f>
        <v>0.23723768397729</v>
      </c>
      <c r="AZ65" s="12">
        <f t="shared" ca="1" si="4"/>
        <v>2.0027514256753653E-7</v>
      </c>
      <c r="BA65" s="15">
        <f t="shared" ca="1" si="5"/>
        <v>0</v>
      </c>
      <c r="BB65" s="15">
        <f t="shared" ca="1" si="6"/>
        <v>1.8867950541849893E-8</v>
      </c>
      <c r="BC65" s="15">
        <f t="shared" ca="1" si="7"/>
        <v>9.3376096990744719E-7</v>
      </c>
      <c r="BD65" s="15">
        <f t="shared" ca="1" si="8"/>
        <v>1.2586315468008059E-9</v>
      </c>
      <c r="BE65" s="15">
        <f t="shared" ca="1" si="9"/>
        <v>4.6804481738374749E-10</v>
      </c>
      <c r="BF65" s="15">
        <f t="shared" ca="1" si="10"/>
        <v>3.651151211871259E-6</v>
      </c>
      <c r="BG65" s="15">
        <f t="shared" ca="1" si="11"/>
        <v>2.9058176628461805E-7</v>
      </c>
      <c r="BH65" s="15">
        <f t="shared" ca="1" si="12"/>
        <v>3.084491937378194E-6</v>
      </c>
      <c r="BI65" s="15">
        <f t="shared" ca="1" si="13"/>
        <v>5.2859632474653162E-16</v>
      </c>
      <c r="BJ65" s="15">
        <f t="shared" ca="1" si="14"/>
        <v>7.5753243833328261E-16</v>
      </c>
      <c r="BK65" s="15">
        <f t="shared" ca="1" si="15"/>
        <v>7.717356510935847E-27</v>
      </c>
      <c r="BL65" s="15">
        <f t="shared" ca="1" si="16"/>
        <v>2.4969873080149368E-8</v>
      </c>
      <c r="BM65" s="15">
        <f t="shared" ca="1" si="17"/>
        <v>0</v>
      </c>
      <c r="BN65" s="15">
        <f t="shared" ca="1" si="18"/>
        <v>8.7751244900335715E-12</v>
      </c>
      <c r="BO65" s="15">
        <f t="shared" ca="1" si="19"/>
        <v>2.1482251300028306E-11</v>
      </c>
      <c r="BP65" s="15">
        <f t="shared" ca="1" si="20"/>
        <v>0</v>
      </c>
      <c r="BQ65" s="15">
        <f t="shared" ca="1" si="21"/>
        <v>5.2717512001343193E-27</v>
      </c>
      <c r="BR65" s="15">
        <f t="shared" ca="1" si="21"/>
        <v>0</v>
      </c>
      <c r="BS65" s="15">
        <f t="shared" ca="1" si="22"/>
        <v>7.9773472700306746E-11</v>
      </c>
      <c r="BT65" s="15">
        <f t="shared" ca="1" si="23"/>
        <v>5.4280154993587521E-10</v>
      </c>
      <c r="BU65" s="12">
        <f t="shared" ca="1" si="24"/>
        <v>2.0883482718064288E-3</v>
      </c>
      <c r="BV65" s="15">
        <f t="shared" ca="1" si="25"/>
        <v>8.7726928999491975E-4</v>
      </c>
      <c r="BW65" s="15">
        <f t="shared" ca="1" si="26"/>
        <v>1.0726877728464057E-2</v>
      </c>
      <c r="BX65" s="15">
        <f t="shared" ca="1" si="27"/>
        <v>8.7980732102118438E-4</v>
      </c>
      <c r="BY65" s="15">
        <f t="shared" ca="1" si="28"/>
        <v>2.2856570338463902E-2</v>
      </c>
      <c r="BZ65" s="15">
        <f t="shared" ca="1" si="29"/>
        <v>1.1745991008069294E-2</v>
      </c>
      <c r="CA65" s="15">
        <f t="shared" ca="1" si="30"/>
        <v>2.3935999403098217E-2</v>
      </c>
      <c r="CB65" s="15">
        <f t="shared" ca="1" si="31"/>
        <v>2.2303787847939325E-4</v>
      </c>
      <c r="CC65" s="15">
        <f t="shared" ca="1" si="32"/>
        <v>4.6271592151195425E-3</v>
      </c>
      <c r="CD65" s="15">
        <f t="shared" ca="1" si="33"/>
        <v>2.3677557846116189E-2</v>
      </c>
      <c r="CE65" s="15">
        <f t="shared" ca="1" si="34"/>
        <v>2.3675717295553459E-2</v>
      </c>
      <c r="CF65" s="15">
        <f t="shared" ca="1" si="35"/>
        <v>6.5390680405970748E-4</v>
      </c>
      <c r="CG65" s="15">
        <f t="shared" ca="1" si="36"/>
        <v>6.91467416164398E-5</v>
      </c>
      <c r="CH65" s="15">
        <f t="shared" ca="1" si="37"/>
        <v>7.2996035555963261E-4</v>
      </c>
      <c r="CI65" s="15">
        <f t="shared" ca="1" si="38"/>
        <v>2.3695607448906631E-2</v>
      </c>
      <c r="CJ65" s="15">
        <f t="shared" ca="1" si="39"/>
        <v>2.3782095562976224E-2</v>
      </c>
      <c r="CK65" s="15">
        <f t="shared" ca="1" si="40"/>
        <v>8.7975359815350789E-4</v>
      </c>
      <c r="CL65" s="15">
        <f t="shared" ca="1" si="41"/>
        <v>7.8527227485066181E-4</v>
      </c>
      <c r="CM65" s="15">
        <f t="shared" ca="1" si="41"/>
        <v>8.8404755695406588E-4</v>
      </c>
      <c r="CN65" s="15">
        <f t="shared" ca="1" si="42"/>
        <v>1.7881058546235763E-2</v>
      </c>
      <c r="CO65" s="15">
        <f t="shared" ca="1" si="43"/>
        <v>1.3254001111009956E-2</v>
      </c>
    </row>
    <row r="66" spans="1:93" x14ac:dyDescent="0.35">
      <c r="A66" s="4" t="str">
        <f t="shared" si="46"/>
        <v>MRPLOHK</v>
      </c>
      <c r="B66" s="3" t="str">
        <f t="shared" si="1"/>
        <v>MRPLOHK</v>
      </c>
      <c r="C66" s="4" t="s">
        <v>107</v>
      </c>
      <c r="D66" s="4" t="s">
        <v>115</v>
      </c>
      <c r="E66" s="6" t="s">
        <v>20</v>
      </c>
      <c r="F66" s="9">
        <v>224538</v>
      </c>
      <c r="G66" s="10">
        <v>432444874.80000001</v>
      </c>
      <c r="H66" s="12">
        <f t="shared" ca="1" si="2"/>
        <v>8.1500181232515393E-5</v>
      </c>
      <c r="I66" s="14">
        <f t="shared" ca="1" si="3"/>
        <v>2.616077770897381E-2</v>
      </c>
      <c r="J66" s="12">
        <f>SUMIFS('Inter regional allocations'!$D:$D,'Inter regional allocations'!$A:$A,J$2,'Inter regional allocations'!$C:$C,$E66,'Inter regional allocations'!$B:$B,"load")</f>
        <v>3.9868372830229896E-3</v>
      </c>
      <c r="K66" s="15">
        <f>SUMIFS('Inter regional allocations'!$D:$D,'Inter regional allocations'!$A:$A,K$2,'Inter regional allocations'!$C:$C,$E66,'Inter regional allocations'!$B:$B,"load")</f>
        <v>0</v>
      </c>
      <c r="L66" s="15">
        <f>SUMIFS('Inter regional allocations'!$D:$D,'Inter regional allocations'!$A:$A,L$2,'Inter regional allocations'!$C:$C,$E66,'Inter regional allocations'!$B:$B,"load")</f>
        <v>3.75600524908448E-4</v>
      </c>
      <c r="M66" s="15">
        <f>SUMIFS('Inter regional allocations'!$D:$D,'Inter regional allocations'!$A:$A,M$2,'Inter regional allocations'!$C:$C,$E66,'Inter regional allocations'!$B:$B,"load")</f>
        <v>1.8588193225244298E-2</v>
      </c>
      <c r="N66" s="15">
        <f>SUMIFS('Inter regional allocations'!$D:$D,'Inter regional allocations'!$A:$A,N$2,'Inter regional allocations'!$C:$C,$E66,'Inter regional allocations'!$B:$B,"load")</f>
        <v>2.50553269469385E-5</v>
      </c>
      <c r="O66" s="15">
        <f>SUMIFS('Inter regional allocations'!$D:$D,'Inter regional allocations'!$A:$A,O$2,'Inter regional allocations'!$C:$C,$E66,'Inter regional allocations'!$B:$B,"load")</f>
        <v>9.3172747458759395E-6</v>
      </c>
      <c r="P66" s="15">
        <f>SUMIFS('Inter regional allocations'!$D:$D,'Inter regional allocations'!$A:$A,P$2,'Inter regional allocations'!$C:$C,$E66,'Inter regional allocations'!$B:$B,"load")</f>
        <v>7.2682738311042105E-2</v>
      </c>
      <c r="Q66" s="15">
        <f>SUMIFS('Inter regional allocations'!$D:$D,'Inter regional allocations'!$A:$A,Q$2,'Inter regional allocations'!$C:$C,$E66,'Inter regional allocations'!$B:$B,"load")</f>
        <v>5.7845532138344098E-3</v>
      </c>
      <c r="R66" s="15">
        <f>SUMIFS('Inter regional allocations'!$D:$D,'Inter regional allocations'!$A:$A,R$2,'Inter regional allocations'!$C:$C,$E66,'Inter regional allocations'!$B:$B,"load")</f>
        <v>6.1402365253472702E-2</v>
      </c>
      <c r="S66" s="15">
        <f>SUMIFS('Inter regional allocations'!$D:$D,'Inter regional allocations'!$A:$A,S$2,'Inter regional allocations'!$C:$C,$E66,'Inter regional allocations'!$B:$B,"load")</f>
        <v>1.0522661515308801E-11</v>
      </c>
      <c r="T66" s="15">
        <f>SUMIFS('Inter regional allocations'!$D:$D,'Inter regional allocations'!$A:$A,T$2,'Inter regional allocations'!$C:$C,$E66,'Inter regional allocations'!$B:$B,"load")</f>
        <v>1.50800470269444E-11</v>
      </c>
      <c r="U66" s="15">
        <f>SUMIFS('Inter regional allocations'!$D:$D,'Inter regional allocations'!$A:$A,U$2,'Inter regional allocations'!$C:$C,$E66,'Inter regional allocations'!$B:$B,"load")</f>
        <v>1.53627875480372E-22</v>
      </c>
      <c r="V66" s="15">
        <f>SUMIFS('Inter regional allocations'!$D:$D,'Inter regional allocations'!$A:$A,V$2,'Inter regional allocations'!$C:$C,$E66,'Inter regional allocations'!$B:$B,"load")</f>
        <v>4.97070278777713E-4</v>
      </c>
      <c r="W66" s="15">
        <f>SUMIFS('Inter regional allocations'!$D:$D,'Inter regional allocations'!$A:$A,W$2,'Inter regional allocations'!$C:$C,$E66,'Inter regional allocations'!$B:$B,"load")</f>
        <v>0</v>
      </c>
      <c r="X66" s="15">
        <f>SUMIFS('Inter regional allocations'!$D:$D,'Inter regional allocations'!$A:$A,X$2,'Inter regional allocations'!$C:$C,$E66,'Inter regional allocations'!$B:$B,"load")</f>
        <v>1.7468465148257901E-7</v>
      </c>
      <c r="Y66" s="15">
        <f>SUMIFS('Inter regional allocations'!$D:$D,'Inter regional allocations'!$A:$A,Y$2,'Inter regional allocations'!$C:$C,$E66,'Inter regional allocations'!$B:$B,"load")</f>
        <v>4.2764288821984198E-7</v>
      </c>
      <c r="Z66" s="15">
        <f>SUMIFS('Inter regional allocations'!$D:$D,'Inter regional allocations'!$A:$A,Z$2,'Inter regional allocations'!$C:$C,$E66,'Inter regional allocations'!$B:$B,"load")</f>
        <v>0</v>
      </c>
      <c r="AA66" s="15">
        <f>SUMIFS('Inter regional allocations'!$D:$D,'Inter regional allocations'!$A:$A,AA$2,'Inter regional allocations'!$C:$C,$E66,'Inter regional allocations'!$B:$B,"load")</f>
        <v>1.0494369876396E-22</v>
      </c>
      <c r="AB66" s="15">
        <f>SUMIFS('Inter regional allocations'!$D:$D,'Inter regional allocations'!$A:$A,AB$2,'Inter regional allocations'!$C:$C,$E66,'Inter regional allocations'!$B:$B,"load")</f>
        <v>0</v>
      </c>
      <c r="AC66" s="15">
        <f>SUMIFS('Inter regional allocations'!$D:$D,'Inter regional allocations'!$A:$A,AC$2,'Inter regional allocations'!$C:$C,$E66,'Inter regional allocations'!$B:$B,"load")</f>
        <v>1.58803459620831E-6</v>
      </c>
      <c r="AD66" s="15">
        <f>SUMIFS('Inter regional allocations'!$D:$D,'Inter regional allocations'!$A:$A,AD$2,'Inter regional allocations'!$C:$C,$E66,'Inter regional allocations'!$B:$B,"load")</f>
        <v>1.0805442097424799E-5</v>
      </c>
      <c r="AE66" s="12">
        <f>SUMIFS('Inter regional allocations'!$D:$D,'Inter regional allocations'!$A:$A,AE$2,'Inter regional allocations'!$C:$C,$E66,'Inter regional allocations'!$B:$B,"gen")</f>
        <v>3.7380026091123598E-2</v>
      </c>
      <c r="AF66" s="15">
        <f>SUMIFS('Inter regional allocations'!$D:$D,'Inter regional allocations'!$A:$A,AF$2,'Inter regional allocations'!$C:$C,$E66,'Inter regional allocations'!$B:$B,"gen")</f>
        <v>1.5702528831834199E-2</v>
      </c>
      <c r="AG66" s="15">
        <f>SUMIFS('Inter regional allocations'!$D:$D,'Inter regional allocations'!$A:$A,AG$2,'Inter regional allocations'!$C:$C,$E66,'Inter regional allocations'!$B:$B,"gen")</f>
        <v>0.19200387922817</v>
      </c>
      <c r="AH66" s="15">
        <f>SUMIFS('Inter regional allocations'!$D:$D,'Inter regional allocations'!$A:$A,AH$2,'Inter regional allocations'!$C:$C,$E66,'Inter regional allocations'!$B:$B,"gen")</f>
        <v>1.5747957876051901E-2</v>
      </c>
      <c r="AI66" s="15">
        <f>SUMIFS('Inter regional allocations'!$D:$D,'Inter regional allocations'!$A:$A,AI$2,'Inter regional allocations'!$C:$C,$E66,'Inter regional allocations'!$B:$B,"gen")</f>
        <v>0.40911719905145</v>
      </c>
      <c r="AJ66" s="15">
        <f>SUMIFS('Inter regional allocations'!$D:$D,'Inter regional allocations'!$A:$A,AJ$2,'Inter regional allocations'!$C:$C,$E66,'Inter regional allocations'!$B:$B,"gen")</f>
        <v>0.21024531984214501</v>
      </c>
      <c r="AK66" s="15">
        <f>SUMIFS('Inter regional allocations'!$D:$D,'Inter regional allocations'!$A:$A,AK$2,'Inter regional allocations'!$C:$C,$E66,'Inter regional allocations'!$B:$B,"gen")</f>
        <v>0.42843825155226001</v>
      </c>
      <c r="AL66" s="15">
        <f>SUMIFS('Inter regional allocations'!$D:$D,'Inter regional allocations'!$A:$A,AL$2,'Inter regional allocations'!$C:$C,$E66,'Inter regional allocations'!$B:$B,"gen")</f>
        <v>3.9922276515961096E-3</v>
      </c>
      <c r="AM66" s="15">
        <f>SUMIFS('Inter regional allocations'!$D:$D,'Inter regional allocations'!$A:$A,AM$2,'Inter regional allocations'!$C:$C,$E66,'Inter regional allocations'!$B:$B,"gen")</f>
        <v>8.2823030298168399E-2</v>
      </c>
      <c r="AN66" s="15">
        <f>SUMIFS('Inter regional allocations'!$D:$D,'Inter regional allocations'!$A:$A,AN$2,'Inter regional allocations'!$C:$C,$E66,'Inter regional allocations'!$B:$B,"gen")</f>
        <v>0.42381232192479301</v>
      </c>
      <c r="AO66" s="15">
        <f>SUMIFS('Inter regional allocations'!$D:$D,'Inter regional allocations'!$A:$A,AO$2,'Inter regional allocations'!$C:$C,$E66,'Inter regional allocations'!$B:$B,"gen")</f>
        <v>0.42377937731062798</v>
      </c>
      <c r="AP66" s="15">
        <f>SUMIFS('Inter regional allocations'!$D:$D,'Inter regional allocations'!$A:$A,AP$2,'Inter regional allocations'!$C:$C,$E66,'Inter regional allocations'!$B:$B,"gen")</f>
        <v>1.1704490925630801E-2</v>
      </c>
      <c r="AQ66" s="15">
        <f>SUMIFS('Inter regional allocations'!$D:$D,'Inter regional allocations'!$A:$A,AQ$2,'Inter regional allocations'!$C:$C,$E66,'Inter regional allocations'!$B:$B,"gen")</f>
        <v>1.2376800558763701E-3</v>
      </c>
      <c r="AR66" s="15">
        <f>SUMIFS('Inter regional allocations'!$D:$D,'Inter regional allocations'!$A:$A,AR$2,'Inter regional allocations'!$C:$C,$E66,'Inter regional allocations'!$B:$B,"gen")</f>
        <v>1.3065798221817901E-2</v>
      </c>
      <c r="AS66" s="15">
        <f>SUMIFS('Inter regional allocations'!$D:$D,'Inter regional allocations'!$A:$A,AS$2,'Inter regional allocations'!$C:$C,$E66,'Inter regional allocations'!$B:$B,"gen")</f>
        <v>0.42413539764561498</v>
      </c>
      <c r="AT66" s="15">
        <f>SUMIFS('Inter regional allocations'!$D:$D,'Inter regional allocations'!$A:$A,AT$2,'Inter regional allocations'!$C:$C,$E66,'Inter regional allocations'!$B:$B,"gen")</f>
        <v>0.42568347657676803</v>
      </c>
      <c r="AU66" s="15">
        <f>SUMIFS('Inter regional allocations'!$D:$D,'Inter regional allocations'!$A:$A,AU$2,'Inter regional allocations'!$C:$C,$E66,'Inter regional allocations'!$B:$B,"gen")</f>
        <v>1.5746996272940701E-2</v>
      </c>
      <c r="AV66" s="15">
        <f>SUMIFS('Inter regional allocations'!$D:$D,'Inter regional allocations'!$A:$A,AV$2,'Inter regional allocations'!$C:$C,$E66,'Inter regional allocations'!$B:$B,"gen")</f>
        <v>1.4055844285571601E-2</v>
      </c>
      <c r="AW66" s="15">
        <f>SUMIFS('Inter regional allocations'!$D:$D,'Inter regional allocations'!$A:$A,AW$2,'Inter regional allocations'!$C:$C,$E66,'Inter regional allocations'!$B:$B,"gen")</f>
        <v>1.5823855240463501E-2</v>
      </c>
      <c r="AX66" s="15">
        <f>SUMIFS('Inter regional allocations'!$D:$D,'Inter regional allocations'!$A:$A,AX$2,'Inter regional allocations'!$C:$C,$E66,'Inter regional allocations'!$B:$B,"gen")</f>
        <v>0.32005889248398101</v>
      </c>
      <c r="AY66" s="15">
        <f>SUMIFS('Inter regional allocations'!$D:$D,'Inter regional allocations'!$A:$A,AY$2,'Inter regional allocations'!$C:$C,$E66,'Inter regional allocations'!$B:$B,"gen")</f>
        <v>0.23723768397729</v>
      </c>
      <c r="AZ66" s="12">
        <f t="shared" ca="1" si="4"/>
        <v>3.2492796111092294E-7</v>
      </c>
      <c r="BA66" s="15">
        <f t="shared" ca="1" si="5"/>
        <v>0</v>
      </c>
      <c r="BB66" s="15">
        <f t="shared" ca="1" si="6"/>
        <v>3.0611510851066425E-8</v>
      </c>
      <c r="BC66" s="15">
        <f t="shared" ca="1" si="7"/>
        <v>1.5149411166424251E-6</v>
      </c>
      <c r="BD66" s="15">
        <f t="shared" ca="1" si="8"/>
        <v>2.0420136870154142E-9</v>
      </c>
      <c r="BE66" s="15">
        <f t="shared" ca="1" si="9"/>
        <v>7.5935958038202783E-10</v>
      </c>
      <c r="BF66" s="15">
        <f t="shared" ca="1" si="10"/>
        <v>5.9236563448254215E-6</v>
      </c>
      <c r="BG66" s="15">
        <f t="shared" ca="1" si="11"/>
        <v>4.7144213527663377E-7</v>
      </c>
      <c r="BH66" s="15">
        <f t="shared" ca="1" si="12"/>
        <v>5.004303896263131E-6</v>
      </c>
      <c r="BI66" s="15">
        <f t="shared" ca="1" si="13"/>
        <v>8.5759882054608234E-16</v>
      </c>
      <c r="BJ66" s="15">
        <f t="shared" ca="1" si="14"/>
        <v>1.2290265656908234E-15</v>
      </c>
      <c r="BK66" s="15">
        <f t="shared" ca="1" si="15"/>
        <v>1.2520699694016626E-26</v>
      </c>
      <c r="BL66" s="15">
        <f t="shared" ca="1" si="16"/>
        <v>4.0511317805680557E-8</v>
      </c>
      <c r="BM66" s="15">
        <f t="shared" ca="1" si="17"/>
        <v>0</v>
      </c>
      <c r="BN66" s="15">
        <f t="shared" ca="1" si="18"/>
        <v>1.4236830754368977E-11</v>
      </c>
      <c r="BO66" s="15">
        <f t="shared" ca="1" si="19"/>
        <v>3.4852972892713445E-11</v>
      </c>
      <c r="BP66" s="15">
        <f t="shared" ca="1" si="20"/>
        <v>0</v>
      </c>
      <c r="BQ66" s="15">
        <f t="shared" ca="1" si="21"/>
        <v>8.5529304684732414E-27</v>
      </c>
      <c r="BR66" s="15">
        <f t="shared" ca="1" si="21"/>
        <v>0</v>
      </c>
      <c r="BS66" s="15">
        <f t="shared" ca="1" si="22"/>
        <v>1.2942510739448167E-10</v>
      </c>
      <c r="BT66" s="15">
        <f t="shared" ca="1" si="23"/>
        <v>8.8064548923757235E-10</v>
      </c>
      <c r="BU66" s="12">
        <f t="shared" ca="1" si="24"/>
        <v>9.7789055332552573E-4</v>
      </c>
      <c r="BV66" s="15">
        <f t="shared" ca="1" si="25"/>
        <v>4.1079036623836669E-4</v>
      </c>
      <c r="BW66" s="15">
        <f t="shared" ca="1" si="26"/>
        <v>5.0229708037488096E-3</v>
      </c>
      <c r="BX66" s="15">
        <f t="shared" ca="1" si="27"/>
        <v>4.1197882536567714E-4</v>
      </c>
      <c r="BY66" s="15">
        <f t="shared" ca="1" si="28"/>
        <v>1.0702824101302974E-2</v>
      </c>
      <c r="BZ66" s="15">
        <f t="shared" ca="1" si="29"/>
        <v>5.500181076742456E-3</v>
      </c>
      <c r="CA66" s="15">
        <f t="shared" ca="1" si="30"/>
        <v>1.1208277860880078E-2</v>
      </c>
      <c r="CB66" s="15">
        <f t="shared" ca="1" si="31"/>
        <v>1.0443978015702437E-4</v>
      </c>
      <c r="CC66" s="15">
        <f t="shared" ca="1" si="32"/>
        <v>2.1667148848139861E-3</v>
      </c>
      <c r="CD66" s="15">
        <f t="shared" ca="1" si="33"/>
        <v>1.1087259944198556E-2</v>
      </c>
      <c r="CE66" s="15">
        <f t="shared" ca="1" si="34"/>
        <v>1.1086398087470677E-2</v>
      </c>
      <c r="CF66" s="15">
        <f t="shared" ca="1" si="35"/>
        <v>3.0619858530212847E-4</v>
      </c>
      <c r="CG66" s="15">
        <f t="shared" ca="1" si="36"/>
        <v>3.2378672816612002E-5</v>
      </c>
      <c r="CH66" s="15">
        <f t="shared" ca="1" si="37"/>
        <v>3.418114428712834E-4</v>
      </c>
      <c r="CI66" s="15">
        <f t="shared" ca="1" si="38"/>
        <v>1.1095711856314147E-2</v>
      </c>
      <c r="CJ66" s="15">
        <f t="shared" ca="1" si="39"/>
        <v>1.1136210805107988E-2</v>
      </c>
      <c r="CK66" s="15">
        <f t="shared" ca="1" si="40"/>
        <v>4.1195366908044074E-4</v>
      </c>
      <c r="CL66" s="15">
        <f t="shared" ca="1" si="41"/>
        <v>3.6771181786678846E-4</v>
      </c>
      <c r="CM66" s="15">
        <f t="shared" ca="1" si="41"/>
        <v>4.1396435944474595E-4</v>
      </c>
      <c r="CN66" s="15">
        <f t="shared" ca="1" si="42"/>
        <v>8.3729895400537751E-3</v>
      </c>
      <c r="CO66" s="15">
        <f t="shared" ca="1" si="43"/>
        <v>6.2063223147216613E-3</v>
      </c>
    </row>
    <row r="67" spans="1:93" x14ac:dyDescent="0.35">
      <c r="A67" s="4" t="str">
        <f t="shared" si="46"/>
        <v>MRPLWKM</v>
      </c>
      <c r="B67" s="3" t="str">
        <f t="shared" ref="B67:B129" si="47">+C67&amp;D67</f>
        <v>MRPLWKM</v>
      </c>
      <c r="C67" s="4" t="s">
        <v>107</v>
      </c>
      <c r="D67" s="4" t="s">
        <v>116</v>
      </c>
      <c r="E67" s="6" t="s">
        <v>20</v>
      </c>
      <c r="F67" s="9">
        <v>0</v>
      </c>
      <c r="G67" s="10">
        <v>517149508</v>
      </c>
      <c r="H67" s="12">
        <f t="shared" ref="H67:H130" ca="1" si="48">F67/SUMIF(E:G,E67,F:F)</f>
        <v>0</v>
      </c>
      <c r="I67" s="14">
        <f t="shared" ref="I67:I130" ca="1" si="49">IFERROR(G67/SUMIF(E:G,E67,G:G),0)</f>
        <v>3.1284989392810283E-2</v>
      </c>
      <c r="J67" s="12">
        <f>SUMIFS('Inter regional allocations'!$D:$D,'Inter regional allocations'!$A:$A,J$2,'Inter regional allocations'!$C:$C,$E67,'Inter regional allocations'!$B:$B,"load")</f>
        <v>3.9868372830229896E-3</v>
      </c>
      <c r="K67" s="15">
        <f>SUMIFS('Inter regional allocations'!$D:$D,'Inter regional allocations'!$A:$A,K$2,'Inter regional allocations'!$C:$C,$E67,'Inter regional allocations'!$B:$B,"load")</f>
        <v>0</v>
      </c>
      <c r="L67" s="15">
        <f>SUMIFS('Inter regional allocations'!$D:$D,'Inter regional allocations'!$A:$A,L$2,'Inter regional allocations'!$C:$C,$E67,'Inter regional allocations'!$B:$B,"load")</f>
        <v>3.75600524908448E-4</v>
      </c>
      <c r="M67" s="15">
        <f>SUMIFS('Inter regional allocations'!$D:$D,'Inter regional allocations'!$A:$A,M$2,'Inter regional allocations'!$C:$C,$E67,'Inter regional allocations'!$B:$B,"load")</f>
        <v>1.8588193225244298E-2</v>
      </c>
      <c r="N67" s="15">
        <f>SUMIFS('Inter regional allocations'!$D:$D,'Inter regional allocations'!$A:$A,N$2,'Inter regional allocations'!$C:$C,$E67,'Inter regional allocations'!$B:$B,"load")</f>
        <v>2.50553269469385E-5</v>
      </c>
      <c r="O67" s="15">
        <f>SUMIFS('Inter regional allocations'!$D:$D,'Inter regional allocations'!$A:$A,O$2,'Inter regional allocations'!$C:$C,$E67,'Inter regional allocations'!$B:$B,"load")</f>
        <v>9.3172747458759395E-6</v>
      </c>
      <c r="P67" s="15">
        <f>SUMIFS('Inter regional allocations'!$D:$D,'Inter regional allocations'!$A:$A,P$2,'Inter regional allocations'!$C:$C,$E67,'Inter regional allocations'!$B:$B,"load")</f>
        <v>7.2682738311042105E-2</v>
      </c>
      <c r="Q67" s="15">
        <f>SUMIFS('Inter regional allocations'!$D:$D,'Inter regional allocations'!$A:$A,Q$2,'Inter regional allocations'!$C:$C,$E67,'Inter regional allocations'!$B:$B,"load")</f>
        <v>5.7845532138344098E-3</v>
      </c>
      <c r="R67" s="15">
        <f>SUMIFS('Inter regional allocations'!$D:$D,'Inter regional allocations'!$A:$A,R$2,'Inter regional allocations'!$C:$C,$E67,'Inter regional allocations'!$B:$B,"load")</f>
        <v>6.1402365253472702E-2</v>
      </c>
      <c r="S67" s="15">
        <f>SUMIFS('Inter regional allocations'!$D:$D,'Inter regional allocations'!$A:$A,S$2,'Inter regional allocations'!$C:$C,$E67,'Inter regional allocations'!$B:$B,"load")</f>
        <v>1.0522661515308801E-11</v>
      </c>
      <c r="T67" s="15">
        <f>SUMIFS('Inter regional allocations'!$D:$D,'Inter regional allocations'!$A:$A,T$2,'Inter regional allocations'!$C:$C,$E67,'Inter regional allocations'!$B:$B,"load")</f>
        <v>1.50800470269444E-11</v>
      </c>
      <c r="U67" s="15">
        <f>SUMIFS('Inter regional allocations'!$D:$D,'Inter regional allocations'!$A:$A,U$2,'Inter regional allocations'!$C:$C,$E67,'Inter regional allocations'!$B:$B,"load")</f>
        <v>1.53627875480372E-22</v>
      </c>
      <c r="V67" s="15">
        <f>SUMIFS('Inter regional allocations'!$D:$D,'Inter regional allocations'!$A:$A,V$2,'Inter regional allocations'!$C:$C,$E67,'Inter regional allocations'!$B:$B,"load")</f>
        <v>4.97070278777713E-4</v>
      </c>
      <c r="W67" s="15">
        <f>SUMIFS('Inter regional allocations'!$D:$D,'Inter regional allocations'!$A:$A,W$2,'Inter regional allocations'!$C:$C,$E67,'Inter regional allocations'!$B:$B,"load")</f>
        <v>0</v>
      </c>
      <c r="X67" s="15">
        <f>SUMIFS('Inter regional allocations'!$D:$D,'Inter regional allocations'!$A:$A,X$2,'Inter regional allocations'!$C:$C,$E67,'Inter regional allocations'!$B:$B,"load")</f>
        <v>1.7468465148257901E-7</v>
      </c>
      <c r="Y67" s="15">
        <f>SUMIFS('Inter regional allocations'!$D:$D,'Inter regional allocations'!$A:$A,Y$2,'Inter regional allocations'!$C:$C,$E67,'Inter regional allocations'!$B:$B,"load")</f>
        <v>4.2764288821984198E-7</v>
      </c>
      <c r="Z67" s="15">
        <f>SUMIFS('Inter regional allocations'!$D:$D,'Inter regional allocations'!$A:$A,Z$2,'Inter regional allocations'!$C:$C,$E67,'Inter regional allocations'!$B:$B,"load")</f>
        <v>0</v>
      </c>
      <c r="AA67" s="15">
        <f>SUMIFS('Inter regional allocations'!$D:$D,'Inter regional allocations'!$A:$A,AA$2,'Inter regional allocations'!$C:$C,$E67,'Inter regional allocations'!$B:$B,"load")</f>
        <v>1.0494369876396E-22</v>
      </c>
      <c r="AB67" s="15">
        <f>SUMIFS('Inter regional allocations'!$D:$D,'Inter regional allocations'!$A:$A,AB$2,'Inter regional allocations'!$C:$C,$E67,'Inter regional allocations'!$B:$B,"load")</f>
        <v>0</v>
      </c>
      <c r="AC67" s="15">
        <f>SUMIFS('Inter regional allocations'!$D:$D,'Inter regional allocations'!$A:$A,AC$2,'Inter regional allocations'!$C:$C,$E67,'Inter regional allocations'!$B:$B,"load")</f>
        <v>1.58803459620831E-6</v>
      </c>
      <c r="AD67" s="15">
        <f>SUMIFS('Inter regional allocations'!$D:$D,'Inter regional allocations'!$A:$A,AD$2,'Inter regional allocations'!$C:$C,$E67,'Inter regional allocations'!$B:$B,"load")</f>
        <v>1.0805442097424799E-5</v>
      </c>
      <c r="AE67" s="12">
        <f>SUMIFS('Inter regional allocations'!$D:$D,'Inter regional allocations'!$A:$A,AE$2,'Inter regional allocations'!$C:$C,$E67,'Inter regional allocations'!$B:$B,"gen")</f>
        <v>3.7380026091123598E-2</v>
      </c>
      <c r="AF67" s="15">
        <f>SUMIFS('Inter regional allocations'!$D:$D,'Inter regional allocations'!$A:$A,AF$2,'Inter regional allocations'!$C:$C,$E67,'Inter regional allocations'!$B:$B,"gen")</f>
        <v>1.5702528831834199E-2</v>
      </c>
      <c r="AG67" s="15">
        <f>SUMIFS('Inter regional allocations'!$D:$D,'Inter regional allocations'!$A:$A,AG$2,'Inter regional allocations'!$C:$C,$E67,'Inter regional allocations'!$B:$B,"gen")</f>
        <v>0.19200387922817</v>
      </c>
      <c r="AH67" s="15">
        <f>SUMIFS('Inter regional allocations'!$D:$D,'Inter regional allocations'!$A:$A,AH$2,'Inter regional allocations'!$C:$C,$E67,'Inter regional allocations'!$B:$B,"gen")</f>
        <v>1.5747957876051901E-2</v>
      </c>
      <c r="AI67" s="15">
        <f>SUMIFS('Inter regional allocations'!$D:$D,'Inter regional allocations'!$A:$A,AI$2,'Inter regional allocations'!$C:$C,$E67,'Inter regional allocations'!$B:$B,"gen")</f>
        <v>0.40911719905145</v>
      </c>
      <c r="AJ67" s="15">
        <f>SUMIFS('Inter regional allocations'!$D:$D,'Inter regional allocations'!$A:$A,AJ$2,'Inter regional allocations'!$C:$C,$E67,'Inter regional allocations'!$B:$B,"gen")</f>
        <v>0.21024531984214501</v>
      </c>
      <c r="AK67" s="15">
        <f>SUMIFS('Inter regional allocations'!$D:$D,'Inter regional allocations'!$A:$A,AK$2,'Inter regional allocations'!$C:$C,$E67,'Inter regional allocations'!$B:$B,"gen")</f>
        <v>0.42843825155226001</v>
      </c>
      <c r="AL67" s="15">
        <f>SUMIFS('Inter regional allocations'!$D:$D,'Inter regional allocations'!$A:$A,AL$2,'Inter regional allocations'!$C:$C,$E67,'Inter regional allocations'!$B:$B,"gen")</f>
        <v>3.9922276515961096E-3</v>
      </c>
      <c r="AM67" s="15">
        <f>SUMIFS('Inter regional allocations'!$D:$D,'Inter regional allocations'!$A:$A,AM$2,'Inter regional allocations'!$C:$C,$E67,'Inter regional allocations'!$B:$B,"gen")</f>
        <v>8.2823030298168399E-2</v>
      </c>
      <c r="AN67" s="15">
        <f>SUMIFS('Inter regional allocations'!$D:$D,'Inter regional allocations'!$A:$A,AN$2,'Inter regional allocations'!$C:$C,$E67,'Inter regional allocations'!$B:$B,"gen")</f>
        <v>0.42381232192479301</v>
      </c>
      <c r="AO67" s="15">
        <f>SUMIFS('Inter regional allocations'!$D:$D,'Inter regional allocations'!$A:$A,AO$2,'Inter regional allocations'!$C:$C,$E67,'Inter regional allocations'!$B:$B,"gen")</f>
        <v>0.42377937731062798</v>
      </c>
      <c r="AP67" s="15">
        <f>SUMIFS('Inter regional allocations'!$D:$D,'Inter regional allocations'!$A:$A,AP$2,'Inter regional allocations'!$C:$C,$E67,'Inter regional allocations'!$B:$B,"gen")</f>
        <v>1.1704490925630801E-2</v>
      </c>
      <c r="AQ67" s="15">
        <f>SUMIFS('Inter regional allocations'!$D:$D,'Inter regional allocations'!$A:$A,AQ$2,'Inter regional allocations'!$C:$C,$E67,'Inter regional allocations'!$B:$B,"gen")</f>
        <v>1.2376800558763701E-3</v>
      </c>
      <c r="AR67" s="15">
        <f>SUMIFS('Inter regional allocations'!$D:$D,'Inter regional allocations'!$A:$A,AR$2,'Inter regional allocations'!$C:$C,$E67,'Inter regional allocations'!$B:$B,"gen")</f>
        <v>1.3065798221817901E-2</v>
      </c>
      <c r="AS67" s="15">
        <f>SUMIFS('Inter regional allocations'!$D:$D,'Inter regional allocations'!$A:$A,AS$2,'Inter regional allocations'!$C:$C,$E67,'Inter regional allocations'!$B:$B,"gen")</f>
        <v>0.42413539764561498</v>
      </c>
      <c r="AT67" s="15">
        <f>SUMIFS('Inter regional allocations'!$D:$D,'Inter regional allocations'!$A:$A,AT$2,'Inter regional allocations'!$C:$C,$E67,'Inter regional allocations'!$B:$B,"gen")</f>
        <v>0.42568347657676803</v>
      </c>
      <c r="AU67" s="15">
        <f>SUMIFS('Inter regional allocations'!$D:$D,'Inter regional allocations'!$A:$A,AU$2,'Inter regional allocations'!$C:$C,$E67,'Inter regional allocations'!$B:$B,"gen")</f>
        <v>1.5746996272940701E-2</v>
      </c>
      <c r="AV67" s="15">
        <f>SUMIFS('Inter regional allocations'!$D:$D,'Inter regional allocations'!$A:$A,AV$2,'Inter regional allocations'!$C:$C,$E67,'Inter regional allocations'!$B:$B,"gen")</f>
        <v>1.4055844285571601E-2</v>
      </c>
      <c r="AW67" s="15">
        <f>SUMIFS('Inter regional allocations'!$D:$D,'Inter regional allocations'!$A:$A,AW$2,'Inter regional allocations'!$C:$C,$E67,'Inter regional allocations'!$B:$B,"gen")</f>
        <v>1.5823855240463501E-2</v>
      </c>
      <c r="AX67" s="15">
        <f>SUMIFS('Inter regional allocations'!$D:$D,'Inter regional allocations'!$A:$A,AX$2,'Inter regional allocations'!$C:$C,$E67,'Inter regional allocations'!$B:$B,"gen")</f>
        <v>0.32005889248398101</v>
      </c>
      <c r="AY67" s="15">
        <f>SUMIFS('Inter regional allocations'!$D:$D,'Inter regional allocations'!$A:$A,AY$2,'Inter regional allocations'!$C:$C,$E67,'Inter regional allocations'!$B:$B,"gen")</f>
        <v>0.23723768397729</v>
      </c>
      <c r="AZ67" s="12">
        <f t="shared" ref="AZ67:AZ130" ca="1" si="50">$H67*J67</f>
        <v>0</v>
      </c>
      <c r="BA67" s="15">
        <f t="shared" ref="BA67:BA130" ca="1" si="51">$H67*K67</f>
        <v>0</v>
      </c>
      <c r="BB67" s="15">
        <f t="shared" ref="BB67:BB130" ca="1" si="52">$H67*L67</f>
        <v>0</v>
      </c>
      <c r="BC67" s="15">
        <f t="shared" ref="BC67:BC130" ca="1" si="53">$H67*M67</f>
        <v>0</v>
      </c>
      <c r="BD67" s="15">
        <f t="shared" ref="BD67:BD130" ca="1" si="54">$H67*N67</f>
        <v>0</v>
      </c>
      <c r="BE67" s="15">
        <f t="shared" ref="BE67:BE130" ca="1" si="55">$H67*O67</f>
        <v>0</v>
      </c>
      <c r="BF67" s="15">
        <f t="shared" ref="BF67:BF130" ca="1" si="56">$H67*P67</f>
        <v>0</v>
      </c>
      <c r="BG67" s="15">
        <f t="shared" ref="BG67:BG130" ca="1" si="57">$H67*Q67</f>
        <v>0</v>
      </c>
      <c r="BH67" s="15">
        <f t="shared" ref="BH67:BH130" ca="1" si="58">$H67*R67</f>
        <v>0</v>
      </c>
      <c r="BI67" s="15">
        <f t="shared" ref="BI67:BI130" ca="1" si="59">$H67*S67</f>
        <v>0</v>
      </c>
      <c r="BJ67" s="15">
        <f t="shared" ref="BJ67:BJ130" ca="1" si="60">$H67*T67</f>
        <v>0</v>
      </c>
      <c r="BK67" s="15">
        <f t="shared" ref="BK67:BK130" ca="1" si="61">$H67*U67</f>
        <v>0</v>
      </c>
      <c r="BL67" s="15">
        <f t="shared" ref="BL67:BL130" ca="1" si="62">$H67*V67</f>
        <v>0</v>
      </c>
      <c r="BM67" s="15">
        <f t="shared" ref="BM67:BM130" ca="1" si="63">$H67*W67</f>
        <v>0</v>
      </c>
      <c r="BN67" s="15">
        <f t="shared" ref="BN67:BN130" ca="1" si="64">$H67*X67</f>
        <v>0</v>
      </c>
      <c r="BO67" s="15">
        <f t="shared" ref="BO67:BO130" ca="1" si="65">$H67*Y67</f>
        <v>0</v>
      </c>
      <c r="BP67" s="15">
        <f t="shared" ref="BP67:BP130" ca="1" si="66">$H67*Z67</f>
        <v>0</v>
      </c>
      <c r="BQ67" s="15">
        <f t="shared" ref="BQ67:BR130" ca="1" si="67">$H67*AA67</f>
        <v>0</v>
      </c>
      <c r="BR67" s="15">
        <f t="shared" ca="1" si="67"/>
        <v>0</v>
      </c>
      <c r="BS67" s="15">
        <f t="shared" ref="BS67:BS130" ca="1" si="68">$H67*AC67</f>
        <v>0</v>
      </c>
      <c r="BT67" s="15">
        <f t="shared" ref="BT67:BT130" ca="1" si="69">$H67*AD67</f>
        <v>0</v>
      </c>
      <c r="BU67" s="12">
        <f t="shared" ref="BU67:BU130" ca="1" si="70">$I67*AE67</f>
        <v>1.1694337197637734E-3</v>
      </c>
      <c r="BV67" s="15">
        <f t="shared" ref="BV67:BV130" ca="1" si="71">$I67*AF67</f>
        <v>4.9125344794423052E-4</v>
      </c>
      <c r="BW67" s="15">
        <f t="shared" ref="BW67:BW130" ca="1" si="72">$I67*AG67</f>
        <v>6.0068393250317254E-3</v>
      </c>
      <c r="BX67" s="15">
        <f t="shared" ref="BX67:BX130" ca="1" si="73">$I67*AH67</f>
        <v>4.9267469511070686E-4</v>
      </c>
      <c r="BY67" s="15">
        <f t="shared" ref="BY67:BY130" ca="1" si="74">$I67*AI67</f>
        <v>1.2799227232740866E-2</v>
      </c>
      <c r="BZ67" s="15">
        <f t="shared" ref="BZ67:BZ130" ca="1" si="75">$I67*AJ67</f>
        <v>6.5775226011495118E-3</v>
      </c>
      <c r="CA67" s="15">
        <f t="shared" ref="CA67:CA130" ca="1" si="76">$I67*AK67</f>
        <v>1.3403686155286637E-2</v>
      </c>
      <c r="CB67" s="15">
        <f t="shared" ref="CB67:CB130" ca="1" si="77">$I67*AL67</f>
        <v>1.248967997338682E-4</v>
      </c>
      <c r="CC67" s="15">
        <f t="shared" ref="CC67:CC130" ca="1" si="78">$I67*AM67</f>
        <v>2.591117624358603E-3</v>
      </c>
      <c r="CD67" s="15">
        <f t="shared" ref="CD67:CD130" ca="1" si="79">$I67*AN67</f>
        <v>1.3258963995959447E-2</v>
      </c>
      <c r="CE67" s="15">
        <f t="shared" ref="CE67:CE130" ca="1" si="80">$I67*AO67</f>
        <v>1.3257933324054743E-2</v>
      </c>
      <c r="CF67" s="15">
        <f t="shared" ref="CF67:CF130" ca="1" si="81">$I67*AP67</f>
        <v>3.6617487445660384E-4</v>
      </c>
      <c r="CG67" s="15">
        <f t="shared" ref="CG67:CG130" ca="1" si="82">$I67*AQ67</f>
        <v>3.8720807419785073E-5</v>
      </c>
      <c r="CH67" s="15">
        <f t="shared" ref="CH67:CH130" ca="1" si="83">$I67*AR67</f>
        <v>4.0876335877817251E-4</v>
      </c>
      <c r="CI67" s="15">
        <f t="shared" ref="CI67:CI130" ca="1" si="84">$I67*AS67</f>
        <v>1.3269071416458436E-2</v>
      </c>
      <c r="CJ67" s="15">
        <f t="shared" ref="CJ67:CJ130" ca="1" si="85">$I67*AT67</f>
        <v>1.3317503049398792E-2</v>
      </c>
      <c r="CK67" s="15">
        <f t="shared" ref="CK67:CK130" ca="1" si="86">$I67*AU67</f>
        <v>4.9264461136757287E-4</v>
      </c>
      <c r="CL67" s="15">
        <f t="shared" ref="CL67:CM130" ca="1" si="87">$I67*AV67</f>
        <v>4.3973693938110055E-4</v>
      </c>
      <c r="CM67" s="15">
        <f t="shared" ca="1" si="87"/>
        <v>4.9504914335126609E-4</v>
      </c>
      <c r="CN67" s="15">
        <f t="shared" ref="CN67:CN130" ca="1" si="88">$I67*AX67</f>
        <v>1.0013039056435953E-2</v>
      </c>
      <c r="CO67" s="15">
        <f t="shared" ref="CO67:CO130" ca="1" si="89">$I67*AY67</f>
        <v>7.4219784268043957E-3</v>
      </c>
    </row>
    <row r="68" spans="1:93" x14ac:dyDescent="0.35">
      <c r="A68" s="4" t="str">
        <f t="shared" si="46"/>
        <v>MRPLWPA</v>
      </c>
      <c r="B68" s="3" t="str">
        <f t="shared" si="47"/>
        <v>MRPLWPA</v>
      </c>
      <c r="C68" s="4" t="s">
        <v>107</v>
      </c>
      <c r="D68" s="4" t="s">
        <v>117</v>
      </c>
      <c r="E68" s="6" t="s">
        <v>20</v>
      </c>
      <c r="F68" s="9">
        <v>37192</v>
      </c>
      <c r="G68" s="10">
        <v>245404836</v>
      </c>
      <c r="H68" s="12">
        <f t="shared" ca="1" si="48"/>
        <v>1.3499517856219048E-5</v>
      </c>
      <c r="I68" s="14">
        <f t="shared" ca="1" si="49"/>
        <v>1.4845779745389118E-2</v>
      </c>
      <c r="J68" s="12">
        <f>SUMIFS('Inter regional allocations'!$D:$D,'Inter regional allocations'!$A:$A,J$2,'Inter regional allocations'!$C:$C,$E68,'Inter regional allocations'!$B:$B,"load")</f>
        <v>3.9868372830229896E-3</v>
      </c>
      <c r="K68" s="15">
        <f>SUMIFS('Inter regional allocations'!$D:$D,'Inter regional allocations'!$A:$A,K$2,'Inter regional allocations'!$C:$C,$E68,'Inter regional allocations'!$B:$B,"load")</f>
        <v>0</v>
      </c>
      <c r="L68" s="15">
        <f>SUMIFS('Inter regional allocations'!$D:$D,'Inter regional allocations'!$A:$A,L$2,'Inter regional allocations'!$C:$C,$E68,'Inter regional allocations'!$B:$B,"load")</f>
        <v>3.75600524908448E-4</v>
      </c>
      <c r="M68" s="15">
        <f>SUMIFS('Inter regional allocations'!$D:$D,'Inter regional allocations'!$A:$A,M$2,'Inter regional allocations'!$C:$C,$E68,'Inter regional allocations'!$B:$B,"load")</f>
        <v>1.8588193225244298E-2</v>
      </c>
      <c r="N68" s="15">
        <f>SUMIFS('Inter regional allocations'!$D:$D,'Inter regional allocations'!$A:$A,N$2,'Inter regional allocations'!$C:$C,$E68,'Inter regional allocations'!$B:$B,"load")</f>
        <v>2.50553269469385E-5</v>
      </c>
      <c r="O68" s="15">
        <f>SUMIFS('Inter regional allocations'!$D:$D,'Inter regional allocations'!$A:$A,O$2,'Inter regional allocations'!$C:$C,$E68,'Inter regional allocations'!$B:$B,"load")</f>
        <v>9.3172747458759395E-6</v>
      </c>
      <c r="P68" s="15">
        <f>SUMIFS('Inter regional allocations'!$D:$D,'Inter regional allocations'!$A:$A,P$2,'Inter regional allocations'!$C:$C,$E68,'Inter regional allocations'!$B:$B,"load")</f>
        <v>7.2682738311042105E-2</v>
      </c>
      <c r="Q68" s="15">
        <f>SUMIFS('Inter regional allocations'!$D:$D,'Inter regional allocations'!$A:$A,Q$2,'Inter regional allocations'!$C:$C,$E68,'Inter regional allocations'!$B:$B,"load")</f>
        <v>5.7845532138344098E-3</v>
      </c>
      <c r="R68" s="15">
        <f>SUMIFS('Inter regional allocations'!$D:$D,'Inter regional allocations'!$A:$A,R$2,'Inter regional allocations'!$C:$C,$E68,'Inter regional allocations'!$B:$B,"load")</f>
        <v>6.1402365253472702E-2</v>
      </c>
      <c r="S68" s="15">
        <f>SUMIFS('Inter regional allocations'!$D:$D,'Inter regional allocations'!$A:$A,S$2,'Inter regional allocations'!$C:$C,$E68,'Inter regional allocations'!$B:$B,"load")</f>
        <v>1.0522661515308801E-11</v>
      </c>
      <c r="T68" s="15">
        <f>SUMIFS('Inter regional allocations'!$D:$D,'Inter regional allocations'!$A:$A,T$2,'Inter regional allocations'!$C:$C,$E68,'Inter regional allocations'!$B:$B,"load")</f>
        <v>1.50800470269444E-11</v>
      </c>
      <c r="U68" s="15">
        <f>SUMIFS('Inter regional allocations'!$D:$D,'Inter regional allocations'!$A:$A,U$2,'Inter regional allocations'!$C:$C,$E68,'Inter regional allocations'!$B:$B,"load")</f>
        <v>1.53627875480372E-22</v>
      </c>
      <c r="V68" s="15">
        <f>SUMIFS('Inter regional allocations'!$D:$D,'Inter regional allocations'!$A:$A,V$2,'Inter regional allocations'!$C:$C,$E68,'Inter regional allocations'!$B:$B,"load")</f>
        <v>4.97070278777713E-4</v>
      </c>
      <c r="W68" s="15">
        <f>SUMIFS('Inter regional allocations'!$D:$D,'Inter regional allocations'!$A:$A,W$2,'Inter regional allocations'!$C:$C,$E68,'Inter regional allocations'!$B:$B,"load")</f>
        <v>0</v>
      </c>
      <c r="X68" s="15">
        <f>SUMIFS('Inter regional allocations'!$D:$D,'Inter regional allocations'!$A:$A,X$2,'Inter regional allocations'!$C:$C,$E68,'Inter regional allocations'!$B:$B,"load")</f>
        <v>1.7468465148257901E-7</v>
      </c>
      <c r="Y68" s="15">
        <f>SUMIFS('Inter regional allocations'!$D:$D,'Inter regional allocations'!$A:$A,Y$2,'Inter regional allocations'!$C:$C,$E68,'Inter regional allocations'!$B:$B,"load")</f>
        <v>4.2764288821984198E-7</v>
      </c>
      <c r="Z68" s="15">
        <f>SUMIFS('Inter regional allocations'!$D:$D,'Inter regional allocations'!$A:$A,Z$2,'Inter regional allocations'!$C:$C,$E68,'Inter regional allocations'!$B:$B,"load")</f>
        <v>0</v>
      </c>
      <c r="AA68" s="15">
        <f>SUMIFS('Inter regional allocations'!$D:$D,'Inter regional allocations'!$A:$A,AA$2,'Inter regional allocations'!$C:$C,$E68,'Inter regional allocations'!$B:$B,"load")</f>
        <v>1.0494369876396E-22</v>
      </c>
      <c r="AB68" s="15">
        <f>SUMIFS('Inter regional allocations'!$D:$D,'Inter regional allocations'!$A:$A,AB$2,'Inter regional allocations'!$C:$C,$E68,'Inter regional allocations'!$B:$B,"load")</f>
        <v>0</v>
      </c>
      <c r="AC68" s="15">
        <f>SUMIFS('Inter regional allocations'!$D:$D,'Inter regional allocations'!$A:$A,AC$2,'Inter regional allocations'!$C:$C,$E68,'Inter regional allocations'!$B:$B,"load")</f>
        <v>1.58803459620831E-6</v>
      </c>
      <c r="AD68" s="15">
        <f>SUMIFS('Inter regional allocations'!$D:$D,'Inter regional allocations'!$A:$A,AD$2,'Inter regional allocations'!$C:$C,$E68,'Inter regional allocations'!$B:$B,"load")</f>
        <v>1.0805442097424799E-5</v>
      </c>
      <c r="AE68" s="12">
        <f>SUMIFS('Inter regional allocations'!$D:$D,'Inter regional allocations'!$A:$A,AE$2,'Inter regional allocations'!$C:$C,$E68,'Inter regional allocations'!$B:$B,"gen")</f>
        <v>3.7380026091123598E-2</v>
      </c>
      <c r="AF68" s="15">
        <f>SUMIFS('Inter regional allocations'!$D:$D,'Inter regional allocations'!$A:$A,AF$2,'Inter regional allocations'!$C:$C,$E68,'Inter regional allocations'!$B:$B,"gen")</f>
        <v>1.5702528831834199E-2</v>
      </c>
      <c r="AG68" s="15">
        <f>SUMIFS('Inter regional allocations'!$D:$D,'Inter regional allocations'!$A:$A,AG$2,'Inter regional allocations'!$C:$C,$E68,'Inter regional allocations'!$B:$B,"gen")</f>
        <v>0.19200387922817</v>
      </c>
      <c r="AH68" s="15">
        <f>SUMIFS('Inter regional allocations'!$D:$D,'Inter regional allocations'!$A:$A,AH$2,'Inter regional allocations'!$C:$C,$E68,'Inter regional allocations'!$B:$B,"gen")</f>
        <v>1.5747957876051901E-2</v>
      </c>
      <c r="AI68" s="15">
        <f>SUMIFS('Inter regional allocations'!$D:$D,'Inter regional allocations'!$A:$A,AI$2,'Inter regional allocations'!$C:$C,$E68,'Inter regional allocations'!$B:$B,"gen")</f>
        <v>0.40911719905145</v>
      </c>
      <c r="AJ68" s="15">
        <f>SUMIFS('Inter regional allocations'!$D:$D,'Inter regional allocations'!$A:$A,AJ$2,'Inter regional allocations'!$C:$C,$E68,'Inter regional allocations'!$B:$B,"gen")</f>
        <v>0.21024531984214501</v>
      </c>
      <c r="AK68" s="15">
        <f>SUMIFS('Inter regional allocations'!$D:$D,'Inter regional allocations'!$A:$A,AK$2,'Inter regional allocations'!$C:$C,$E68,'Inter regional allocations'!$B:$B,"gen")</f>
        <v>0.42843825155226001</v>
      </c>
      <c r="AL68" s="15">
        <f>SUMIFS('Inter regional allocations'!$D:$D,'Inter regional allocations'!$A:$A,AL$2,'Inter regional allocations'!$C:$C,$E68,'Inter regional allocations'!$B:$B,"gen")</f>
        <v>3.9922276515961096E-3</v>
      </c>
      <c r="AM68" s="15">
        <f>SUMIFS('Inter regional allocations'!$D:$D,'Inter regional allocations'!$A:$A,AM$2,'Inter regional allocations'!$C:$C,$E68,'Inter regional allocations'!$B:$B,"gen")</f>
        <v>8.2823030298168399E-2</v>
      </c>
      <c r="AN68" s="15">
        <f>SUMIFS('Inter regional allocations'!$D:$D,'Inter regional allocations'!$A:$A,AN$2,'Inter regional allocations'!$C:$C,$E68,'Inter regional allocations'!$B:$B,"gen")</f>
        <v>0.42381232192479301</v>
      </c>
      <c r="AO68" s="15">
        <f>SUMIFS('Inter regional allocations'!$D:$D,'Inter regional allocations'!$A:$A,AO$2,'Inter regional allocations'!$C:$C,$E68,'Inter regional allocations'!$B:$B,"gen")</f>
        <v>0.42377937731062798</v>
      </c>
      <c r="AP68" s="15">
        <f>SUMIFS('Inter regional allocations'!$D:$D,'Inter regional allocations'!$A:$A,AP$2,'Inter regional allocations'!$C:$C,$E68,'Inter regional allocations'!$B:$B,"gen")</f>
        <v>1.1704490925630801E-2</v>
      </c>
      <c r="AQ68" s="15">
        <f>SUMIFS('Inter regional allocations'!$D:$D,'Inter regional allocations'!$A:$A,AQ$2,'Inter regional allocations'!$C:$C,$E68,'Inter regional allocations'!$B:$B,"gen")</f>
        <v>1.2376800558763701E-3</v>
      </c>
      <c r="AR68" s="15">
        <f>SUMIFS('Inter regional allocations'!$D:$D,'Inter regional allocations'!$A:$A,AR$2,'Inter regional allocations'!$C:$C,$E68,'Inter regional allocations'!$B:$B,"gen")</f>
        <v>1.3065798221817901E-2</v>
      </c>
      <c r="AS68" s="15">
        <f>SUMIFS('Inter regional allocations'!$D:$D,'Inter regional allocations'!$A:$A,AS$2,'Inter regional allocations'!$C:$C,$E68,'Inter regional allocations'!$B:$B,"gen")</f>
        <v>0.42413539764561498</v>
      </c>
      <c r="AT68" s="15">
        <f>SUMIFS('Inter regional allocations'!$D:$D,'Inter regional allocations'!$A:$A,AT$2,'Inter regional allocations'!$C:$C,$E68,'Inter regional allocations'!$B:$B,"gen")</f>
        <v>0.42568347657676803</v>
      </c>
      <c r="AU68" s="15">
        <f>SUMIFS('Inter regional allocations'!$D:$D,'Inter regional allocations'!$A:$A,AU$2,'Inter regional allocations'!$C:$C,$E68,'Inter regional allocations'!$B:$B,"gen")</f>
        <v>1.5746996272940701E-2</v>
      </c>
      <c r="AV68" s="15">
        <f>SUMIFS('Inter regional allocations'!$D:$D,'Inter regional allocations'!$A:$A,AV$2,'Inter regional allocations'!$C:$C,$E68,'Inter regional allocations'!$B:$B,"gen")</f>
        <v>1.4055844285571601E-2</v>
      </c>
      <c r="AW68" s="15">
        <f>SUMIFS('Inter regional allocations'!$D:$D,'Inter regional allocations'!$A:$A,AW$2,'Inter regional allocations'!$C:$C,$E68,'Inter regional allocations'!$B:$B,"gen")</f>
        <v>1.5823855240463501E-2</v>
      </c>
      <c r="AX68" s="15">
        <f>SUMIFS('Inter regional allocations'!$D:$D,'Inter regional allocations'!$A:$A,AX$2,'Inter regional allocations'!$C:$C,$E68,'Inter regional allocations'!$B:$B,"gen")</f>
        <v>0.32005889248398101</v>
      </c>
      <c r="AY68" s="15">
        <f>SUMIFS('Inter regional allocations'!$D:$D,'Inter regional allocations'!$A:$A,AY$2,'Inter regional allocations'!$C:$C,$E68,'Inter regional allocations'!$B:$B,"gen")</f>
        <v>0.23723768397729</v>
      </c>
      <c r="AZ68" s="12">
        <f t="shared" ca="1" si="50"/>
        <v>5.3820381092008683E-8</v>
      </c>
      <c r="BA68" s="15">
        <f t="shared" ca="1" si="51"/>
        <v>0</v>
      </c>
      <c r="BB68" s="15">
        <f t="shared" ca="1" si="52"/>
        <v>5.0704259928068409E-9</v>
      </c>
      <c r="BC68" s="15">
        <f t="shared" ca="1" si="53"/>
        <v>2.5093164635903532E-7</v>
      </c>
      <c r="BD68" s="15">
        <f t="shared" ca="1" si="54"/>
        <v>3.3823483351360256E-10</v>
      </c>
      <c r="BE68" s="15">
        <f t="shared" ca="1" si="55"/>
        <v>1.2577871680325104E-10</v>
      </c>
      <c r="BF68" s="15">
        <f t="shared" ca="1" si="56"/>
        <v>9.8118192366880916E-7</v>
      </c>
      <c r="BG68" s="15">
        <f t="shared" ca="1" si="57"/>
        <v>7.8088679400406892E-8</v>
      </c>
      <c r="BH68" s="15">
        <f t="shared" ca="1" si="58"/>
        <v>8.2890232615333878E-7</v>
      </c>
      <c r="BI68" s="15">
        <f t="shared" ca="1" si="59"/>
        <v>1.4205085702086014E-16</v>
      </c>
      <c r="BJ68" s="15">
        <f t="shared" ca="1" si="60"/>
        <v>2.0357336411285889E-16</v>
      </c>
      <c r="BK68" s="15">
        <f t="shared" ca="1" si="61"/>
        <v>2.0739022482602782E-27</v>
      </c>
      <c r="BL68" s="15">
        <f t="shared" ca="1" si="62"/>
        <v>6.710209104155517E-9</v>
      </c>
      <c r="BM68" s="15">
        <f t="shared" ca="1" si="63"/>
        <v>0</v>
      </c>
      <c r="BN68" s="15">
        <f t="shared" ca="1" si="64"/>
        <v>2.3581585718964766E-12</v>
      </c>
      <c r="BO68" s="15">
        <f t="shared" ca="1" si="65"/>
        <v>5.7729728056088429E-12</v>
      </c>
      <c r="BP68" s="15">
        <f t="shared" ca="1" si="66"/>
        <v>0</v>
      </c>
      <c r="BQ68" s="15">
        <f t="shared" ca="1" si="67"/>
        <v>1.4166893353617508E-27</v>
      </c>
      <c r="BR68" s="15">
        <f t="shared" ca="1" si="67"/>
        <v>0</v>
      </c>
      <c r="BS68" s="15">
        <f t="shared" ca="1" si="68"/>
        <v>2.1437701387807688E-11</v>
      </c>
      <c r="BT68" s="15">
        <f t="shared" ca="1" si="69"/>
        <v>1.458682585385271E-10</v>
      </c>
      <c r="BU68" s="12">
        <f t="shared" ca="1" si="70"/>
        <v>5.5493563422571947E-4</v>
      </c>
      <c r="BV68" s="15">
        <f t="shared" ca="1" si="71"/>
        <v>2.3311628448303282E-4</v>
      </c>
      <c r="BW68" s="15">
        <f t="shared" ca="1" si="72"/>
        <v>2.8504473012817048E-3</v>
      </c>
      <c r="BX68" s="15">
        <f t="shared" ca="1" si="73"/>
        <v>2.3379071406753237E-4</v>
      </c>
      <c r="BY68" s="15">
        <f t="shared" ca="1" si="74"/>
        <v>6.0736638271683442E-3</v>
      </c>
      <c r="BZ68" s="15">
        <f t="shared" ca="1" si="75"/>
        <v>3.1212557108753732E-3</v>
      </c>
      <c r="CA68" s="15">
        <f t="shared" ca="1" si="76"/>
        <v>6.3604999170444694E-3</v>
      </c>
      <c r="CB68" s="15">
        <f t="shared" ca="1" si="77"/>
        <v>5.9267732409047893E-5</v>
      </c>
      <c r="CC68" s="15">
        <f t="shared" ca="1" si="78"/>
        <v>1.2295724656522977E-3</v>
      </c>
      <c r="CD68" s="15">
        <f t="shared" ca="1" si="79"/>
        <v>6.291824384677425E-3</v>
      </c>
      <c r="CE68" s="15">
        <f t="shared" ca="1" si="80"/>
        <v>6.2913352961917338E-3</v>
      </c>
      <c r="CF68" s="15">
        <f t="shared" ca="1" si="81"/>
        <v>1.7376229431382049E-4</v>
      </c>
      <c r="CG68" s="15">
        <f t="shared" ca="1" si="82"/>
        <v>1.8374325504801485E-5</v>
      </c>
      <c r="CH68" s="15">
        <f t="shared" ca="1" si="83"/>
        <v>1.9397196259880536E-4</v>
      </c>
      <c r="CI68" s="15">
        <f t="shared" ca="1" si="84"/>
        <v>6.2966206956698301E-3</v>
      </c>
      <c r="CJ68" s="15">
        <f t="shared" ca="1" si="85"/>
        <v>6.319603134510206E-3</v>
      </c>
      <c r="CK68" s="15">
        <f t="shared" ca="1" si="86"/>
        <v>2.33776438319541E-4</v>
      </c>
      <c r="CL68" s="15">
        <f t="shared" ca="1" si="87"/>
        <v>2.0866996839908226E-4</v>
      </c>
      <c r="CM68" s="15">
        <f t="shared" ca="1" si="87"/>
        <v>2.349174696228425E-4</v>
      </c>
      <c r="CN68" s="15">
        <f t="shared" ca="1" si="88"/>
        <v>4.7515238233703586E-3</v>
      </c>
      <c r="CO68" s="15">
        <f t="shared" ca="1" si="89"/>
        <v>3.5219784036330764E-3</v>
      </c>
    </row>
    <row r="69" spans="1:93" x14ac:dyDescent="0.35">
      <c r="A69" s="4" t="str">
        <f t="shared" si="46"/>
        <v>NAPANAP</v>
      </c>
      <c r="B69" s="3" t="str">
        <f t="shared" si="47"/>
        <v>NAPANAP</v>
      </c>
      <c r="C69" s="4" t="s">
        <v>118</v>
      </c>
      <c r="D69" s="4" t="s">
        <v>119</v>
      </c>
      <c r="E69" s="6" t="s">
        <v>20</v>
      </c>
      <c r="F69" s="9">
        <v>80387.8</v>
      </c>
      <c r="G69" s="10">
        <v>1172593044</v>
      </c>
      <c r="H69" s="12">
        <f t="shared" ca="1" si="48"/>
        <v>2.9178224927999722E-5</v>
      </c>
      <c r="I69" s="14">
        <f t="shared" ca="1" si="49"/>
        <v>7.0936084006915701E-2</v>
      </c>
      <c r="J69" s="12">
        <f>SUMIFS('Inter regional allocations'!$D:$D,'Inter regional allocations'!$A:$A,J$2,'Inter regional allocations'!$C:$C,$E69,'Inter regional allocations'!$B:$B,"load")</f>
        <v>3.9868372830229896E-3</v>
      </c>
      <c r="K69" s="15">
        <f>SUMIFS('Inter regional allocations'!$D:$D,'Inter regional allocations'!$A:$A,K$2,'Inter regional allocations'!$C:$C,$E69,'Inter regional allocations'!$B:$B,"load")</f>
        <v>0</v>
      </c>
      <c r="L69" s="15">
        <f>SUMIFS('Inter regional allocations'!$D:$D,'Inter regional allocations'!$A:$A,L$2,'Inter regional allocations'!$C:$C,$E69,'Inter regional allocations'!$B:$B,"load")</f>
        <v>3.75600524908448E-4</v>
      </c>
      <c r="M69" s="15">
        <f>SUMIFS('Inter regional allocations'!$D:$D,'Inter regional allocations'!$A:$A,M$2,'Inter regional allocations'!$C:$C,$E69,'Inter regional allocations'!$B:$B,"load")</f>
        <v>1.8588193225244298E-2</v>
      </c>
      <c r="N69" s="15">
        <f>SUMIFS('Inter regional allocations'!$D:$D,'Inter regional allocations'!$A:$A,N$2,'Inter regional allocations'!$C:$C,$E69,'Inter regional allocations'!$B:$B,"load")</f>
        <v>2.50553269469385E-5</v>
      </c>
      <c r="O69" s="15">
        <f>SUMIFS('Inter regional allocations'!$D:$D,'Inter regional allocations'!$A:$A,O$2,'Inter regional allocations'!$C:$C,$E69,'Inter regional allocations'!$B:$B,"load")</f>
        <v>9.3172747458759395E-6</v>
      </c>
      <c r="P69" s="15">
        <f>SUMIFS('Inter regional allocations'!$D:$D,'Inter regional allocations'!$A:$A,P$2,'Inter regional allocations'!$C:$C,$E69,'Inter regional allocations'!$B:$B,"load")</f>
        <v>7.2682738311042105E-2</v>
      </c>
      <c r="Q69" s="15">
        <f>SUMIFS('Inter regional allocations'!$D:$D,'Inter regional allocations'!$A:$A,Q$2,'Inter regional allocations'!$C:$C,$E69,'Inter regional allocations'!$B:$B,"load")</f>
        <v>5.7845532138344098E-3</v>
      </c>
      <c r="R69" s="15">
        <f>SUMIFS('Inter regional allocations'!$D:$D,'Inter regional allocations'!$A:$A,R$2,'Inter regional allocations'!$C:$C,$E69,'Inter regional allocations'!$B:$B,"load")</f>
        <v>6.1402365253472702E-2</v>
      </c>
      <c r="S69" s="15">
        <f>SUMIFS('Inter regional allocations'!$D:$D,'Inter regional allocations'!$A:$A,S$2,'Inter regional allocations'!$C:$C,$E69,'Inter regional allocations'!$B:$B,"load")</f>
        <v>1.0522661515308801E-11</v>
      </c>
      <c r="T69" s="15">
        <f>SUMIFS('Inter regional allocations'!$D:$D,'Inter regional allocations'!$A:$A,T$2,'Inter regional allocations'!$C:$C,$E69,'Inter regional allocations'!$B:$B,"load")</f>
        <v>1.50800470269444E-11</v>
      </c>
      <c r="U69" s="15">
        <f>SUMIFS('Inter regional allocations'!$D:$D,'Inter regional allocations'!$A:$A,U$2,'Inter regional allocations'!$C:$C,$E69,'Inter regional allocations'!$B:$B,"load")</f>
        <v>1.53627875480372E-22</v>
      </c>
      <c r="V69" s="15">
        <f>SUMIFS('Inter regional allocations'!$D:$D,'Inter regional allocations'!$A:$A,V$2,'Inter regional allocations'!$C:$C,$E69,'Inter regional allocations'!$B:$B,"load")</f>
        <v>4.97070278777713E-4</v>
      </c>
      <c r="W69" s="15">
        <f>SUMIFS('Inter regional allocations'!$D:$D,'Inter regional allocations'!$A:$A,W$2,'Inter regional allocations'!$C:$C,$E69,'Inter regional allocations'!$B:$B,"load")</f>
        <v>0</v>
      </c>
      <c r="X69" s="15">
        <f>SUMIFS('Inter regional allocations'!$D:$D,'Inter regional allocations'!$A:$A,X$2,'Inter regional allocations'!$C:$C,$E69,'Inter regional allocations'!$B:$B,"load")</f>
        <v>1.7468465148257901E-7</v>
      </c>
      <c r="Y69" s="15">
        <f>SUMIFS('Inter regional allocations'!$D:$D,'Inter regional allocations'!$A:$A,Y$2,'Inter regional allocations'!$C:$C,$E69,'Inter regional allocations'!$B:$B,"load")</f>
        <v>4.2764288821984198E-7</v>
      </c>
      <c r="Z69" s="15">
        <f>SUMIFS('Inter regional allocations'!$D:$D,'Inter regional allocations'!$A:$A,Z$2,'Inter regional allocations'!$C:$C,$E69,'Inter regional allocations'!$B:$B,"load")</f>
        <v>0</v>
      </c>
      <c r="AA69" s="15">
        <f>SUMIFS('Inter regional allocations'!$D:$D,'Inter regional allocations'!$A:$A,AA$2,'Inter regional allocations'!$C:$C,$E69,'Inter regional allocations'!$B:$B,"load")</f>
        <v>1.0494369876396E-22</v>
      </c>
      <c r="AB69" s="15">
        <f>SUMIFS('Inter regional allocations'!$D:$D,'Inter regional allocations'!$A:$A,AB$2,'Inter regional allocations'!$C:$C,$E69,'Inter regional allocations'!$B:$B,"load")</f>
        <v>0</v>
      </c>
      <c r="AC69" s="15">
        <f>SUMIFS('Inter regional allocations'!$D:$D,'Inter regional allocations'!$A:$A,AC$2,'Inter regional allocations'!$C:$C,$E69,'Inter regional allocations'!$B:$B,"load")</f>
        <v>1.58803459620831E-6</v>
      </c>
      <c r="AD69" s="15">
        <f>SUMIFS('Inter regional allocations'!$D:$D,'Inter regional allocations'!$A:$A,AD$2,'Inter regional allocations'!$C:$C,$E69,'Inter regional allocations'!$B:$B,"load")</f>
        <v>1.0805442097424799E-5</v>
      </c>
      <c r="AE69" s="12">
        <f>SUMIFS('Inter regional allocations'!$D:$D,'Inter regional allocations'!$A:$A,AE$2,'Inter regional allocations'!$C:$C,$E69,'Inter regional allocations'!$B:$B,"gen")</f>
        <v>3.7380026091123598E-2</v>
      </c>
      <c r="AF69" s="15">
        <f>SUMIFS('Inter regional allocations'!$D:$D,'Inter regional allocations'!$A:$A,AF$2,'Inter regional allocations'!$C:$C,$E69,'Inter regional allocations'!$B:$B,"gen")</f>
        <v>1.5702528831834199E-2</v>
      </c>
      <c r="AG69" s="15">
        <f>SUMIFS('Inter regional allocations'!$D:$D,'Inter regional allocations'!$A:$A,AG$2,'Inter regional allocations'!$C:$C,$E69,'Inter regional allocations'!$B:$B,"gen")</f>
        <v>0.19200387922817</v>
      </c>
      <c r="AH69" s="15">
        <f>SUMIFS('Inter regional allocations'!$D:$D,'Inter regional allocations'!$A:$A,AH$2,'Inter regional allocations'!$C:$C,$E69,'Inter regional allocations'!$B:$B,"gen")</f>
        <v>1.5747957876051901E-2</v>
      </c>
      <c r="AI69" s="15">
        <f>SUMIFS('Inter regional allocations'!$D:$D,'Inter regional allocations'!$A:$A,AI$2,'Inter regional allocations'!$C:$C,$E69,'Inter regional allocations'!$B:$B,"gen")</f>
        <v>0.40911719905145</v>
      </c>
      <c r="AJ69" s="15">
        <f>SUMIFS('Inter regional allocations'!$D:$D,'Inter regional allocations'!$A:$A,AJ$2,'Inter regional allocations'!$C:$C,$E69,'Inter regional allocations'!$B:$B,"gen")</f>
        <v>0.21024531984214501</v>
      </c>
      <c r="AK69" s="15">
        <f>SUMIFS('Inter regional allocations'!$D:$D,'Inter regional allocations'!$A:$A,AK$2,'Inter regional allocations'!$C:$C,$E69,'Inter regional allocations'!$B:$B,"gen")</f>
        <v>0.42843825155226001</v>
      </c>
      <c r="AL69" s="15">
        <f>SUMIFS('Inter regional allocations'!$D:$D,'Inter regional allocations'!$A:$A,AL$2,'Inter regional allocations'!$C:$C,$E69,'Inter regional allocations'!$B:$B,"gen")</f>
        <v>3.9922276515961096E-3</v>
      </c>
      <c r="AM69" s="15">
        <f>SUMIFS('Inter regional allocations'!$D:$D,'Inter regional allocations'!$A:$A,AM$2,'Inter regional allocations'!$C:$C,$E69,'Inter regional allocations'!$B:$B,"gen")</f>
        <v>8.2823030298168399E-2</v>
      </c>
      <c r="AN69" s="15">
        <f>SUMIFS('Inter regional allocations'!$D:$D,'Inter regional allocations'!$A:$A,AN$2,'Inter regional allocations'!$C:$C,$E69,'Inter regional allocations'!$B:$B,"gen")</f>
        <v>0.42381232192479301</v>
      </c>
      <c r="AO69" s="15">
        <f>SUMIFS('Inter regional allocations'!$D:$D,'Inter regional allocations'!$A:$A,AO$2,'Inter regional allocations'!$C:$C,$E69,'Inter regional allocations'!$B:$B,"gen")</f>
        <v>0.42377937731062798</v>
      </c>
      <c r="AP69" s="15">
        <f>SUMIFS('Inter regional allocations'!$D:$D,'Inter regional allocations'!$A:$A,AP$2,'Inter regional allocations'!$C:$C,$E69,'Inter regional allocations'!$B:$B,"gen")</f>
        <v>1.1704490925630801E-2</v>
      </c>
      <c r="AQ69" s="15">
        <f>SUMIFS('Inter regional allocations'!$D:$D,'Inter regional allocations'!$A:$A,AQ$2,'Inter regional allocations'!$C:$C,$E69,'Inter regional allocations'!$B:$B,"gen")</f>
        <v>1.2376800558763701E-3</v>
      </c>
      <c r="AR69" s="15">
        <f>SUMIFS('Inter regional allocations'!$D:$D,'Inter regional allocations'!$A:$A,AR$2,'Inter regional allocations'!$C:$C,$E69,'Inter regional allocations'!$B:$B,"gen")</f>
        <v>1.3065798221817901E-2</v>
      </c>
      <c r="AS69" s="15">
        <f>SUMIFS('Inter regional allocations'!$D:$D,'Inter regional allocations'!$A:$A,AS$2,'Inter regional allocations'!$C:$C,$E69,'Inter regional allocations'!$B:$B,"gen")</f>
        <v>0.42413539764561498</v>
      </c>
      <c r="AT69" s="15">
        <f>SUMIFS('Inter regional allocations'!$D:$D,'Inter regional allocations'!$A:$A,AT$2,'Inter regional allocations'!$C:$C,$E69,'Inter regional allocations'!$B:$B,"gen")</f>
        <v>0.42568347657676803</v>
      </c>
      <c r="AU69" s="15">
        <f>SUMIFS('Inter regional allocations'!$D:$D,'Inter regional allocations'!$A:$A,AU$2,'Inter regional allocations'!$C:$C,$E69,'Inter regional allocations'!$B:$B,"gen")</f>
        <v>1.5746996272940701E-2</v>
      </c>
      <c r="AV69" s="15">
        <f>SUMIFS('Inter regional allocations'!$D:$D,'Inter regional allocations'!$A:$A,AV$2,'Inter regional allocations'!$C:$C,$E69,'Inter regional allocations'!$B:$B,"gen")</f>
        <v>1.4055844285571601E-2</v>
      </c>
      <c r="AW69" s="15">
        <f>SUMIFS('Inter regional allocations'!$D:$D,'Inter regional allocations'!$A:$A,AW$2,'Inter regional allocations'!$C:$C,$E69,'Inter regional allocations'!$B:$B,"gen")</f>
        <v>1.5823855240463501E-2</v>
      </c>
      <c r="AX69" s="15">
        <f>SUMIFS('Inter regional allocations'!$D:$D,'Inter regional allocations'!$A:$A,AX$2,'Inter regional allocations'!$C:$C,$E69,'Inter regional allocations'!$B:$B,"gen")</f>
        <v>0.32005889248398101</v>
      </c>
      <c r="AY69" s="15">
        <f>SUMIFS('Inter regional allocations'!$D:$D,'Inter regional allocations'!$A:$A,AY$2,'Inter regional allocations'!$C:$C,$E69,'Inter regional allocations'!$B:$B,"gen")</f>
        <v>0.23723768397729</v>
      </c>
      <c r="AZ69" s="12">
        <f t="shared" ca="1" si="50"/>
        <v>1.1632883499538008E-7</v>
      </c>
      <c r="BA69" s="15">
        <f t="shared" ca="1" si="51"/>
        <v>0</v>
      </c>
      <c r="BB69" s="15">
        <f t="shared" ca="1" si="52"/>
        <v>1.0959356598853458E-8</v>
      </c>
      <c r="BC69" s="15">
        <f t="shared" ca="1" si="53"/>
        <v>5.423704829312987E-7</v>
      </c>
      <c r="BD69" s="15">
        <f t="shared" ca="1" si="54"/>
        <v>7.3106996530234412E-10</v>
      </c>
      <c r="BE69" s="15">
        <f t="shared" ca="1" si="55"/>
        <v>2.7186153825113961E-10</v>
      </c>
      <c r="BF69" s="15">
        <f t="shared" ca="1" si="56"/>
        <v>2.1207532868225294E-6</v>
      </c>
      <c r="BG69" s="15">
        <f t="shared" ca="1" si="57"/>
        <v>1.687829947812441E-7</v>
      </c>
      <c r="BH69" s="15">
        <f t="shared" ca="1" si="58"/>
        <v>1.7916120244770211E-6</v>
      </c>
      <c r="BI69" s="15">
        <f t="shared" ca="1" si="59"/>
        <v>3.0703258453488658E-16</v>
      </c>
      <c r="BJ69" s="15">
        <f t="shared" ca="1" si="60"/>
        <v>4.400090040769972E-16</v>
      </c>
      <c r="BK69" s="15">
        <f t="shared" ca="1" si="61"/>
        <v>4.4825887059770277E-27</v>
      </c>
      <c r="BL69" s="15">
        <f t="shared" ca="1" si="62"/>
        <v>1.4503628399199638E-8</v>
      </c>
      <c r="BM69" s="15">
        <f t="shared" ca="1" si="63"/>
        <v>0</v>
      </c>
      <c r="BN69" s="15">
        <f t="shared" ca="1" si="64"/>
        <v>5.0969880524279304E-12</v>
      </c>
      <c r="BO69" s="15">
        <f t="shared" ca="1" si="65"/>
        <v>1.2477860381337992E-11</v>
      </c>
      <c r="BP69" s="15">
        <f t="shared" ca="1" si="66"/>
        <v>0</v>
      </c>
      <c r="BQ69" s="15">
        <f t="shared" ca="1" si="67"/>
        <v>3.0620708473110712E-27</v>
      </c>
      <c r="BR69" s="15">
        <f t="shared" ca="1" si="67"/>
        <v>0</v>
      </c>
      <c r="BS69" s="15">
        <f t="shared" ca="1" si="68"/>
        <v>4.6336030641611283E-11</v>
      </c>
      <c r="BT69" s="15">
        <f t="shared" ca="1" si="69"/>
        <v>3.1528361996513787E-10</v>
      </c>
      <c r="BU69" s="12">
        <f t="shared" ca="1" si="70"/>
        <v>2.6515926709806442E-3</v>
      </c>
      <c r="BV69" s="15">
        <f t="shared" ca="1" si="71"/>
        <v>1.1138759043360065E-3</v>
      </c>
      <c r="BW69" s="15">
        <f t="shared" ca="1" si="72"/>
        <v>1.3620003306583164E-2</v>
      </c>
      <c r="BX69" s="15">
        <f t="shared" ca="1" si="73"/>
        <v>1.1170984628329874E-3</v>
      </c>
      <c r="BY69" s="15">
        <f t="shared" ca="1" si="74"/>
        <v>2.9021172000587708E-2</v>
      </c>
      <c r="BZ69" s="15">
        <f t="shared" ca="1" si="75"/>
        <v>1.4913979670383258E-2</v>
      </c>
      <c r="CA69" s="15">
        <f t="shared" ca="1" si="76"/>
        <v>3.0391731803887198E-2</v>
      </c>
      <c r="CB69" s="15">
        <f t="shared" ca="1" si="77"/>
        <v>2.8319299606835343E-4</v>
      </c>
      <c r="CC69" s="15">
        <f t="shared" ca="1" si="78"/>
        <v>5.8751414349381978E-3</v>
      </c>
      <c r="CD69" s="15">
        <f t="shared" ca="1" si="79"/>
        <v>3.0063586471223119E-2</v>
      </c>
      <c r="CE69" s="15">
        <f t="shared" ca="1" si="80"/>
        <v>3.0061249509305131E-2</v>
      </c>
      <c r="CF69" s="15">
        <f t="shared" ca="1" si="81"/>
        <v>8.3027075155872902E-4</v>
      </c>
      <c r="CG69" s="15">
        <f t="shared" ca="1" si="82"/>
        <v>8.77961764173303E-5</v>
      </c>
      <c r="CH69" s="15">
        <f t="shared" ca="1" si="83"/>
        <v>9.2683656028028441E-4</v>
      </c>
      <c r="CI69" s="15">
        <f t="shared" ca="1" si="84"/>
        <v>3.008650419769594E-2</v>
      </c>
      <c r="CJ69" s="15">
        <f t="shared" ca="1" si="85"/>
        <v>3.0196318854805549E-2</v>
      </c>
      <c r="CK69" s="15">
        <f t="shared" ca="1" si="86"/>
        <v>1.11703025047391E-3</v>
      </c>
      <c r="CL69" s="15">
        <f t="shared" ca="1" si="87"/>
        <v>9.9706655102943303E-4</v>
      </c>
      <c r="CM69" s="15">
        <f t="shared" ca="1" si="87"/>
        <v>1.1224823246507921E-3</v>
      </c>
      <c r="CN69" s="15">
        <f t="shared" ca="1" si="88"/>
        <v>2.2703724484404077E-2</v>
      </c>
      <c r="CO69" s="15">
        <f t="shared" ca="1" si="89"/>
        <v>1.6828712280219163E-2</v>
      </c>
    </row>
    <row r="70" spans="1:93" x14ac:dyDescent="0.35">
      <c r="A70" s="4" t="str">
        <f t="shared" si="46"/>
        <v>NELSSTK</v>
      </c>
      <c r="B70" s="3" t="str">
        <f t="shared" si="47"/>
        <v>NELSSTK</v>
      </c>
      <c r="C70" s="4" t="s">
        <v>120</v>
      </c>
      <c r="D70" s="4" t="s">
        <v>121</v>
      </c>
      <c r="E70" s="6" t="s">
        <v>30</v>
      </c>
      <c r="F70" s="9">
        <v>51623539.799999997</v>
      </c>
      <c r="G70" s="10">
        <v>0</v>
      </c>
      <c r="H70" s="12">
        <f t="shared" ca="1" si="48"/>
        <v>2.2683102080756051E-2</v>
      </c>
      <c r="I70" s="14">
        <f t="shared" ca="1" si="49"/>
        <v>0</v>
      </c>
      <c r="J70" s="12">
        <f>SUMIFS('Inter regional allocations'!$D:$D,'Inter regional allocations'!$A:$A,J$2,'Inter regional allocations'!$C:$C,$E70,'Inter regional allocations'!$B:$B,"load")</f>
        <v>2.3805586408516899E-4</v>
      </c>
      <c r="K70" s="15">
        <f>SUMIFS('Inter regional allocations'!$D:$D,'Inter regional allocations'!$A:$A,K$2,'Inter regional allocations'!$C:$C,$E70,'Inter regional allocations'!$B:$B,"load")</f>
        <v>0</v>
      </c>
      <c r="L70" s="15">
        <f>SUMIFS('Inter regional allocations'!$D:$D,'Inter regional allocations'!$A:$A,L$2,'Inter regional allocations'!$C:$C,$E70,'Inter regional allocations'!$B:$B,"load")</f>
        <v>4.2638232203402001E-5</v>
      </c>
      <c r="M70" s="15">
        <f>SUMIFS('Inter regional allocations'!$D:$D,'Inter regional allocations'!$A:$A,M$2,'Inter regional allocations'!$C:$C,$E70,'Inter regional allocations'!$B:$B,"load")</f>
        <v>0.115646545796286</v>
      </c>
      <c r="N70" s="15">
        <f>SUMIFS('Inter regional allocations'!$D:$D,'Inter regional allocations'!$A:$A,N$2,'Inter regional allocations'!$C:$C,$E70,'Inter regional allocations'!$B:$B,"load")</f>
        <v>2.63680663576648E-6</v>
      </c>
      <c r="O70" s="15">
        <f>SUMIFS('Inter regional allocations'!$D:$D,'Inter regional allocations'!$A:$A,O$2,'Inter regional allocations'!$C:$C,$E70,'Inter regional allocations'!$B:$B,"load")</f>
        <v>1.58174974231133E-6</v>
      </c>
      <c r="P70" s="15">
        <f>SUMIFS('Inter regional allocations'!$D:$D,'Inter regional allocations'!$A:$A,P$2,'Inter regional allocations'!$C:$C,$E70,'Inter regional allocations'!$B:$B,"load")</f>
        <v>1.82135804982806E-3</v>
      </c>
      <c r="Q70" s="15">
        <f>SUMIFS('Inter regional allocations'!$D:$D,'Inter regional allocations'!$A:$A,Q$2,'Inter regional allocations'!$C:$C,$E70,'Inter regional allocations'!$B:$B,"load")</f>
        <v>2.6416249819135498E-2</v>
      </c>
      <c r="R70" s="15">
        <f>SUMIFS('Inter regional allocations'!$D:$D,'Inter regional allocations'!$A:$A,R$2,'Inter regional allocations'!$C:$C,$E70,'Inter regional allocations'!$B:$B,"load")</f>
        <v>2.20588166725805E-2</v>
      </c>
      <c r="S70" s="15">
        <f>SUMIFS('Inter regional allocations'!$D:$D,'Inter regional allocations'!$A:$A,S$2,'Inter regional allocations'!$C:$C,$E70,'Inter regional allocations'!$B:$B,"load")</f>
        <v>0</v>
      </c>
      <c r="T70" s="15">
        <f>SUMIFS('Inter regional allocations'!$D:$D,'Inter regional allocations'!$A:$A,T$2,'Inter regional allocations'!$C:$C,$E70,'Inter regional allocations'!$B:$B,"load")</f>
        <v>0</v>
      </c>
      <c r="U70" s="15">
        <f>SUMIFS('Inter regional allocations'!$D:$D,'Inter regional allocations'!$A:$A,U$2,'Inter regional allocations'!$C:$C,$E70,'Inter regional allocations'!$B:$B,"load")</f>
        <v>9.9009959047158597E-5</v>
      </c>
      <c r="V70" s="15">
        <f>SUMIFS('Inter regional allocations'!$D:$D,'Inter regional allocations'!$A:$A,V$2,'Inter regional allocations'!$C:$C,$E70,'Inter regional allocations'!$B:$B,"load")</f>
        <v>1.92371900828927E-3</v>
      </c>
      <c r="W70" s="15">
        <f>SUMIFS('Inter regional allocations'!$D:$D,'Inter regional allocations'!$A:$A,W$2,'Inter regional allocations'!$C:$C,$E70,'Inter regional allocations'!$B:$B,"load")</f>
        <v>0</v>
      </c>
      <c r="X70" s="15">
        <f>SUMIFS('Inter regional allocations'!$D:$D,'Inter regional allocations'!$A:$A,X$2,'Inter regional allocations'!$C:$C,$E70,'Inter regional allocations'!$B:$B,"load")</f>
        <v>1.0212172692910699E-8</v>
      </c>
      <c r="Y70" s="15">
        <f>SUMIFS('Inter regional allocations'!$D:$D,'Inter regional allocations'!$A:$A,Y$2,'Inter regional allocations'!$C:$C,$E70,'Inter regional allocations'!$B:$B,"load")</f>
        <v>2.5926449901335701E-8</v>
      </c>
      <c r="Z70" s="15">
        <f>SUMIFS('Inter regional allocations'!$D:$D,'Inter regional allocations'!$A:$A,Z$2,'Inter regional allocations'!$C:$C,$E70,'Inter regional allocations'!$B:$B,"load")</f>
        <v>0.193262521062326</v>
      </c>
      <c r="AA70" s="15">
        <f>SUMIFS('Inter regional allocations'!$D:$D,'Inter regional allocations'!$A:$A,AA$2,'Inter regional allocations'!$C:$C,$E70,'Inter regional allocations'!$B:$B,"load")</f>
        <v>2.8991104200193598E-6</v>
      </c>
      <c r="AB70" s="15">
        <f>SUMIFS('Inter regional allocations'!$D:$D,'Inter regional allocations'!$A:$A,AB$2,'Inter regional allocations'!$C:$C,$E70,'Inter regional allocations'!$B:$B,"load")</f>
        <v>0</v>
      </c>
      <c r="AC70" s="15">
        <f>SUMIFS('Inter regional allocations'!$D:$D,'Inter regional allocations'!$A:$A,AC$2,'Inter regional allocations'!$C:$C,$E70,'Inter regional allocations'!$B:$B,"load")</f>
        <v>4.10568781892082E-7</v>
      </c>
      <c r="AD70" s="15">
        <f>SUMIFS('Inter regional allocations'!$D:$D,'Inter regional allocations'!$A:$A,AD$2,'Inter regional allocations'!$C:$C,$E70,'Inter regional allocations'!$B:$B,"load")</f>
        <v>2.06538764546675E-6</v>
      </c>
      <c r="AE70" s="12">
        <f>SUMIFS('Inter regional allocations'!$D:$D,'Inter regional allocations'!$A:$A,AE$2,'Inter regional allocations'!$C:$C,$E70,'Inter regional allocations'!$B:$B,"gen")</f>
        <v>0</v>
      </c>
      <c r="AF70" s="15">
        <f>SUMIFS('Inter regional allocations'!$D:$D,'Inter regional allocations'!$A:$A,AF$2,'Inter regional allocations'!$C:$C,$E70,'Inter regional allocations'!$B:$B,"gen")</f>
        <v>0</v>
      </c>
      <c r="AG70" s="15">
        <f>SUMIFS('Inter regional allocations'!$D:$D,'Inter regional allocations'!$A:$A,AG$2,'Inter regional allocations'!$C:$C,$E70,'Inter regional allocations'!$B:$B,"gen")</f>
        <v>0</v>
      </c>
      <c r="AH70" s="15">
        <f>SUMIFS('Inter regional allocations'!$D:$D,'Inter regional allocations'!$A:$A,AH$2,'Inter regional allocations'!$C:$C,$E70,'Inter regional allocations'!$B:$B,"gen")</f>
        <v>0</v>
      </c>
      <c r="AI70" s="15">
        <f>SUMIFS('Inter regional allocations'!$D:$D,'Inter regional allocations'!$A:$A,AI$2,'Inter regional allocations'!$C:$C,$E70,'Inter regional allocations'!$B:$B,"gen")</f>
        <v>0</v>
      </c>
      <c r="AJ70" s="15">
        <f>SUMIFS('Inter regional allocations'!$D:$D,'Inter regional allocations'!$A:$A,AJ$2,'Inter regional allocations'!$C:$C,$E70,'Inter regional allocations'!$B:$B,"gen")</f>
        <v>0</v>
      </c>
      <c r="AK70" s="15">
        <f>SUMIFS('Inter regional allocations'!$D:$D,'Inter regional allocations'!$A:$A,AK$2,'Inter regional allocations'!$C:$C,$E70,'Inter regional allocations'!$B:$B,"gen")</f>
        <v>0</v>
      </c>
      <c r="AL70" s="15">
        <f>SUMIFS('Inter regional allocations'!$D:$D,'Inter regional allocations'!$A:$A,AL$2,'Inter regional allocations'!$C:$C,$E70,'Inter regional allocations'!$B:$B,"gen")</f>
        <v>0</v>
      </c>
      <c r="AM70" s="15">
        <f>SUMIFS('Inter regional allocations'!$D:$D,'Inter regional allocations'!$A:$A,AM$2,'Inter regional allocations'!$C:$C,$E70,'Inter regional allocations'!$B:$B,"gen")</f>
        <v>0</v>
      </c>
      <c r="AN70" s="15">
        <f>SUMIFS('Inter regional allocations'!$D:$D,'Inter regional allocations'!$A:$A,AN$2,'Inter regional allocations'!$C:$C,$E70,'Inter regional allocations'!$B:$B,"gen")</f>
        <v>0</v>
      </c>
      <c r="AO70" s="15">
        <f>SUMIFS('Inter regional allocations'!$D:$D,'Inter regional allocations'!$A:$A,AO$2,'Inter regional allocations'!$C:$C,$E70,'Inter regional allocations'!$B:$B,"gen")</f>
        <v>0</v>
      </c>
      <c r="AP70" s="15">
        <f>SUMIFS('Inter regional allocations'!$D:$D,'Inter regional allocations'!$A:$A,AP$2,'Inter regional allocations'!$C:$C,$E70,'Inter regional allocations'!$B:$B,"gen")</f>
        <v>3.87706475952901E-5</v>
      </c>
      <c r="AQ70" s="15">
        <f>SUMIFS('Inter regional allocations'!$D:$D,'Inter regional allocations'!$A:$A,AQ$2,'Inter regional allocations'!$C:$C,$E70,'Inter regional allocations'!$B:$B,"gen")</f>
        <v>0</v>
      </c>
      <c r="AR70" s="15">
        <f>SUMIFS('Inter regional allocations'!$D:$D,'Inter regional allocations'!$A:$A,AR$2,'Inter regional allocations'!$C:$C,$E70,'Inter regional allocations'!$B:$B,"gen")</f>
        <v>4.0079891398539801E-5</v>
      </c>
      <c r="AS70" s="15">
        <f>SUMIFS('Inter regional allocations'!$D:$D,'Inter regional allocations'!$A:$A,AS$2,'Inter regional allocations'!$C:$C,$E70,'Inter regional allocations'!$B:$B,"gen")</f>
        <v>0</v>
      </c>
      <c r="AT70" s="15">
        <f>SUMIFS('Inter regional allocations'!$D:$D,'Inter regional allocations'!$A:$A,AT$2,'Inter regional allocations'!$C:$C,$E70,'Inter regional allocations'!$B:$B,"gen")</f>
        <v>0</v>
      </c>
      <c r="AU70" s="15">
        <f>SUMIFS('Inter regional allocations'!$D:$D,'Inter regional allocations'!$A:$A,AU$2,'Inter regional allocations'!$C:$C,$E70,'Inter regional allocations'!$B:$B,"gen")</f>
        <v>6.0507570478039897E-5</v>
      </c>
      <c r="AV70" s="15">
        <f>SUMIFS('Inter regional allocations'!$D:$D,'Inter regional allocations'!$A:$A,AV$2,'Inter regional allocations'!$C:$C,$E70,'Inter regional allocations'!$B:$B,"gen")</f>
        <v>5.1524379167420799E-5</v>
      </c>
      <c r="AW70" s="15">
        <f>SUMIFS('Inter regional allocations'!$D:$D,'Inter regional allocations'!$A:$A,AW$2,'Inter regional allocations'!$C:$C,$E70,'Inter regional allocations'!$B:$B,"gen")</f>
        <v>5.3478411728453502E-8</v>
      </c>
      <c r="AX70" s="15">
        <f>SUMIFS('Inter regional allocations'!$D:$D,'Inter regional allocations'!$A:$A,AX$2,'Inter regional allocations'!$C:$C,$E70,'Inter regional allocations'!$B:$B,"gen")</f>
        <v>0</v>
      </c>
      <c r="AY70" s="15">
        <f>SUMIFS('Inter regional allocations'!$D:$D,'Inter regional allocations'!$A:$A,AY$2,'Inter regional allocations'!$C:$C,$E70,'Inter regional allocations'!$B:$B,"gen")</f>
        <v>0</v>
      </c>
      <c r="AZ70" s="12">
        <f t="shared" ca="1" si="50"/>
        <v>5.3998454659664761E-6</v>
      </c>
      <c r="BA70" s="15">
        <f t="shared" ca="1" si="51"/>
        <v>0</v>
      </c>
      <c r="BB70" s="15">
        <f t="shared" ca="1" si="52"/>
        <v>9.671673736127476E-7</v>
      </c>
      <c r="BC70" s="15">
        <f t="shared" ca="1" si="53"/>
        <v>2.6232224035839849E-3</v>
      </c>
      <c r="BD70" s="15">
        <f t="shared" ca="1" si="54"/>
        <v>5.9810954086306011E-8</v>
      </c>
      <c r="BE70" s="15">
        <f t="shared" ca="1" si="55"/>
        <v>3.5878990871057478E-8</v>
      </c>
      <c r="BF70" s="15">
        <f t="shared" ca="1" si="56"/>
        <v>4.131405056985665E-5</v>
      </c>
      <c r="BG70" s="15">
        <f t="shared" ca="1" si="57"/>
        <v>5.9920249123820405E-4</v>
      </c>
      <c r="BH70" s="15">
        <f t="shared" ca="1" si="58"/>
        <v>5.0036239036482702E-4</v>
      </c>
      <c r="BI70" s="15">
        <f t="shared" ca="1" si="59"/>
        <v>0</v>
      </c>
      <c r="BJ70" s="15">
        <f t="shared" ca="1" si="60"/>
        <v>0</v>
      </c>
      <c r="BK70" s="15">
        <f t="shared" ca="1" si="61"/>
        <v>2.2458530080781745E-6</v>
      </c>
      <c r="BL70" s="15">
        <f t="shared" ca="1" si="62"/>
        <v>4.3635914639716306E-5</v>
      </c>
      <c r="BM70" s="15">
        <f t="shared" ca="1" si="63"/>
        <v>0</v>
      </c>
      <c r="BN70" s="15">
        <f t="shared" ca="1" si="64"/>
        <v>2.3164375565960281E-10</v>
      </c>
      <c r="BO70" s="15">
        <f t="shared" ca="1" si="65"/>
        <v>5.880923097036054E-10</v>
      </c>
      <c r="BP70" s="15">
        <f t="shared" ca="1" si="66"/>
        <v>4.383793493641007E-3</v>
      </c>
      <c r="BQ70" s="15">
        <f t="shared" ca="1" si="67"/>
        <v>6.5760817600682692E-8</v>
      </c>
      <c r="BR70" s="15">
        <f t="shared" ca="1" si="67"/>
        <v>0</v>
      </c>
      <c r="BS70" s="15">
        <f t="shared" ca="1" si="68"/>
        <v>9.3129735908297618E-9</v>
      </c>
      <c r="BT70" s="15">
        <f t="shared" ca="1" si="69"/>
        <v>4.6849398798454681E-8</v>
      </c>
      <c r="BU70" s="12">
        <f t="shared" ca="1" si="70"/>
        <v>0</v>
      </c>
      <c r="BV70" s="15">
        <f t="shared" ca="1" si="71"/>
        <v>0</v>
      </c>
      <c r="BW70" s="15">
        <f t="shared" ca="1" si="72"/>
        <v>0</v>
      </c>
      <c r="BX70" s="15">
        <f t="shared" ca="1" si="73"/>
        <v>0</v>
      </c>
      <c r="BY70" s="15">
        <f t="shared" ca="1" si="74"/>
        <v>0</v>
      </c>
      <c r="BZ70" s="15">
        <f t="shared" ca="1" si="75"/>
        <v>0</v>
      </c>
      <c r="CA70" s="15">
        <f t="shared" ca="1" si="76"/>
        <v>0</v>
      </c>
      <c r="CB70" s="15">
        <f t="shared" ca="1" si="77"/>
        <v>0</v>
      </c>
      <c r="CC70" s="15">
        <f t="shared" ca="1" si="78"/>
        <v>0</v>
      </c>
      <c r="CD70" s="15">
        <f t="shared" ca="1" si="79"/>
        <v>0</v>
      </c>
      <c r="CE70" s="15">
        <f t="shared" ca="1" si="80"/>
        <v>0</v>
      </c>
      <c r="CF70" s="15">
        <f t="shared" ca="1" si="81"/>
        <v>0</v>
      </c>
      <c r="CG70" s="15">
        <f t="shared" ca="1" si="82"/>
        <v>0</v>
      </c>
      <c r="CH70" s="15">
        <f t="shared" ca="1" si="83"/>
        <v>0</v>
      </c>
      <c r="CI70" s="15">
        <f t="shared" ca="1" si="84"/>
        <v>0</v>
      </c>
      <c r="CJ70" s="15">
        <f t="shared" ca="1" si="85"/>
        <v>0</v>
      </c>
      <c r="CK70" s="15">
        <f t="shared" ca="1" si="86"/>
        <v>0</v>
      </c>
      <c r="CL70" s="15">
        <f t="shared" ca="1" si="87"/>
        <v>0</v>
      </c>
      <c r="CM70" s="15">
        <f t="shared" ca="1" si="87"/>
        <v>0</v>
      </c>
      <c r="CN70" s="15">
        <f t="shared" ca="1" si="88"/>
        <v>0</v>
      </c>
      <c r="CO70" s="15">
        <f t="shared" ca="1" si="89"/>
        <v>0</v>
      </c>
    </row>
    <row r="71" spans="1:93" x14ac:dyDescent="0.35">
      <c r="A71" s="4" t="str">
        <f t="shared" si="46"/>
        <v>NPOWBRB</v>
      </c>
      <c r="B71" s="3" t="str">
        <f t="shared" si="47"/>
        <v>NPOWBRB</v>
      </c>
      <c r="C71" s="4" t="s">
        <v>122</v>
      </c>
      <c r="D71" s="4" t="s">
        <v>123</v>
      </c>
      <c r="E71" s="6" t="s">
        <v>23</v>
      </c>
      <c r="F71" s="9">
        <v>388527863</v>
      </c>
      <c r="G71" s="10">
        <v>0</v>
      </c>
      <c r="H71" s="12">
        <f t="shared" ca="1" si="48"/>
        <v>1</v>
      </c>
      <c r="I71" s="14">
        <f t="shared" ca="1" si="49"/>
        <v>0</v>
      </c>
      <c r="J71" s="12">
        <f>SUMIFS('Inter regional allocations'!$D:$D,'Inter regional allocations'!$A:$A,J$2,'Inter regional allocations'!$C:$C,$E71,'Inter regional allocations'!$B:$B,"load")</f>
        <v>6.8577790052541904E-4</v>
      </c>
      <c r="K71" s="15">
        <f>SUMIFS('Inter regional allocations'!$D:$D,'Inter regional allocations'!$A:$A,K$2,'Inter regional allocations'!$C:$C,$E71,'Inter regional allocations'!$B:$B,"load")</f>
        <v>0</v>
      </c>
      <c r="L71" s="15">
        <f>SUMIFS('Inter regional allocations'!$D:$D,'Inter regional allocations'!$A:$A,L$2,'Inter regional allocations'!$C:$C,$E71,'Inter regional allocations'!$B:$B,"load")</f>
        <v>4.2555061009444202E-5</v>
      </c>
      <c r="M71" s="15">
        <f>SUMIFS('Inter regional allocations'!$D:$D,'Inter regional allocations'!$A:$A,M$2,'Inter regional allocations'!$C:$C,$E71,'Inter regional allocations'!$B:$B,"load")</f>
        <v>2.59421672765924E-3</v>
      </c>
      <c r="N71" s="15">
        <f>SUMIFS('Inter regional allocations'!$D:$D,'Inter regional allocations'!$A:$A,N$2,'Inter regional allocations'!$C:$C,$E71,'Inter regional allocations'!$B:$B,"load")</f>
        <v>3.79167660752771E-6</v>
      </c>
      <c r="O71" s="15">
        <f>SUMIFS('Inter regional allocations'!$D:$D,'Inter regional allocations'!$A:$A,O$2,'Inter regional allocations'!$C:$C,$E71,'Inter regional allocations'!$B:$B,"load")</f>
        <v>1.64785032321323E-6</v>
      </c>
      <c r="P71" s="15">
        <f>SUMIFS('Inter regional allocations'!$D:$D,'Inter regional allocations'!$A:$A,P$2,'Inter regional allocations'!$C:$C,$E71,'Inter regional allocations'!$B:$B,"load")</f>
        <v>1.08014797955978E-2</v>
      </c>
      <c r="Q71" s="15">
        <f>SUMIFS('Inter regional allocations'!$D:$D,'Inter regional allocations'!$A:$A,Q$2,'Inter regional allocations'!$C:$C,$E71,'Inter regional allocations'!$B:$B,"load")</f>
        <v>7.9599244798784802E-4</v>
      </c>
      <c r="R71" s="15">
        <f>SUMIFS('Inter regional allocations'!$D:$D,'Inter regional allocations'!$A:$A,R$2,'Inter regional allocations'!$C:$C,$E71,'Inter regional allocations'!$B:$B,"load")</f>
        <v>8.8392370573344998E-3</v>
      </c>
      <c r="S71" s="15">
        <f>SUMIFS('Inter regional allocations'!$D:$D,'Inter regional allocations'!$A:$A,S$2,'Inter regional allocations'!$C:$C,$E71,'Inter regional allocations'!$B:$B,"load")</f>
        <v>0.185919739394099</v>
      </c>
      <c r="T71" s="15">
        <f>SUMIFS('Inter regional allocations'!$D:$D,'Inter regional allocations'!$A:$A,T$2,'Inter regional allocations'!$C:$C,$E71,'Inter regional allocations'!$B:$B,"load")</f>
        <v>1.7550534673180501E-12</v>
      </c>
      <c r="U71" s="15">
        <f>SUMIFS('Inter regional allocations'!$D:$D,'Inter regional allocations'!$A:$A,U$2,'Inter regional allocations'!$C:$C,$E71,'Inter regional allocations'!$B:$B,"load")</f>
        <v>5.46704794292367E-21</v>
      </c>
      <c r="V71" s="15">
        <f>SUMIFS('Inter regional allocations'!$D:$D,'Inter regional allocations'!$A:$A,V$2,'Inter regional allocations'!$C:$C,$E71,'Inter regional allocations'!$B:$B,"load")</f>
        <v>5.6869790575668597E-5</v>
      </c>
      <c r="W71" s="15">
        <f>SUMIFS('Inter regional allocations'!$D:$D,'Inter regional allocations'!$A:$A,W$2,'Inter regional allocations'!$C:$C,$E71,'Inter regional allocations'!$B:$B,"load")</f>
        <v>0</v>
      </c>
      <c r="X71" s="15">
        <f>SUMIFS('Inter regional allocations'!$D:$D,'Inter regional allocations'!$A:$A,X$2,'Inter regional allocations'!$C:$C,$E71,'Inter regional allocations'!$B:$B,"load")</f>
        <v>1.9531692602408401E-2</v>
      </c>
      <c r="Y71" s="15">
        <f>SUMIFS('Inter regional allocations'!$D:$D,'Inter regional allocations'!$A:$A,Y$2,'Inter regional allocations'!$C:$C,$E71,'Inter regional allocations'!$B:$B,"load")</f>
        <v>4.3280883578357003E-8</v>
      </c>
      <c r="Z71" s="15">
        <f>SUMIFS('Inter regional allocations'!$D:$D,'Inter regional allocations'!$A:$A,Z$2,'Inter regional allocations'!$C:$C,$E71,'Inter regional allocations'!$B:$B,"load")</f>
        <v>1.3206672535768101E-21</v>
      </c>
      <c r="AA71" s="15">
        <f>SUMIFS('Inter regional allocations'!$D:$D,'Inter regional allocations'!$A:$A,AA$2,'Inter regional allocations'!$C:$C,$E71,'Inter regional allocations'!$B:$B,"load")</f>
        <v>0</v>
      </c>
      <c r="AB71" s="15">
        <f>SUMIFS('Inter regional allocations'!$D:$D,'Inter regional allocations'!$A:$A,AB$2,'Inter regional allocations'!$C:$C,$E71,'Inter regional allocations'!$B:$B,"load")</f>
        <v>0</v>
      </c>
      <c r="AC71" s="15">
        <f>SUMIFS('Inter regional allocations'!$D:$D,'Inter regional allocations'!$A:$A,AC$2,'Inter regional allocations'!$C:$C,$E71,'Inter regional allocations'!$B:$B,"load")</f>
        <v>3.1600872056670999E-7</v>
      </c>
      <c r="AD71" s="15">
        <f>SUMIFS('Inter regional allocations'!$D:$D,'Inter regional allocations'!$A:$A,AD$2,'Inter regional allocations'!$C:$C,$E71,'Inter regional allocations'!$B:$B,"load")</f>
        <v>1.43627503338068E-6</v>
      </c>
      <c r="AE71" s="12">
        <f>SUMIFS('Inter regional allocations'!$D:$D,'Inter regional allocations'!$A:$A,AE$2,'Inter regional allocations'!$C:$C,$E71,'Inter regional allocations'!$B:$B,"gen")</f>
        <v>0</v>
      </c>
      <c r="AF71" s="15">
        <f>SUMIFS('Inter regional allocations'!$D:$D,'Inter regional allocations'!$A:$A,AF$2,'Inter regional allocations'!$C:$C,$E71,'Inter regional allocations'!$B:$B,"gen")</f>
        <v>0</v>
      </c>
      <c r="AG71" s="15">
        <f>SUMIFS('Inter regional allocations'!$D:$D,'Inter regional allocations'!$A:$A,AG$2,'Inter regional allocations'!$C:$C,$E71,'Inter regional allocations'!$B:$B,"gen")</f>
        <v>0</v>
      </c>
      <c r="AH71" s="15">
        <f>SUMIFS('Inter regional allocations'!$D:$D,'Inter regional allocations'!$A:$A,AH$2,'Inter regional allocations'!$C:$C,$E71,'Inter regional allocations'!$B:$B,"gen")</f>
        <v>0</v>
      </c>
      <c r="AI71" s="15">
        <f>SUMIFS('Inter regional allocations'!$D:$D,'Inter regional allocations'!$A:$A,AI$2,'Inter regional allocations'!$C:$C,$E71,'Inter regional allocations'!$B:$B,"gen")</f>
        <v>0</v>
      </c>
      <c r="AJ71" s="15">
        <f>SUMIFS('Inter regional allocations'!$D:$D,'Inter regional allocations'!$A:$A,AJ$2,'Inter regional allocations'!$C:$C,$E71,'Inter regional allocations'!$B:$B,"gen")</f>
        <v>0</v>
      </c>
      <c r="AK71" s="15">
        <f>SUMIFS('Inter regional allocations'!$D:$D,'Inter regional allocations'!$A:$A,AK$2,'Inter regional allocations'!$C:$C,$E71,'Inter regional allocations'!$B:$B,"gen")</f>
        <v>0</v>
      </c>
      <c r="AL71" s="15">
        <f>SUMIFS('Inter regional allocations'!$D:$D,'Inter regional allocations'!$A:$A,AL$2,'Inter regional allocations'!$C:$C,$E71,'Inter regional allocations'!$B:$B,"gen")</f>
        <v>0</v>
      </c>
      <c r="AM71" s="15">
        <f>SUMIFS('Inter regional allocations'!$D:$D,'Inter regional allocations'!$A:$A,AM$2,'Inter regional allocations'!$C:$C,$E71,'Inter regional allocations'!$B:$B,"gen")</f>
        <v>0</v>
      </c>
      <c r="AN71" s="15">
        <f>SUMIFS('Inter regional allocations'!$D:$D,'Inter regional allocations'!$A:$A,AN$2,'Inter regional allocations'!$C:$C,$E71,'Inter regional allocations'!$B:$B,"gen")</f>
        <v>0</v>
      </c>
      <c r="AO71" s="15">
        <f>SUMIFS('Inter regional allocations'!$D:$D,'Inter regional allocations'!$A:$A,AO$2,'Inter regional allocations'!$C:$C,$E71,'Inter regional allocations'!$B:$B,"gen")</f>
        <v>0</v>
      </c>
      <c r="AP71" s="15">
        <f>SUMIFS('Inter regional allocations'!$D:$D,'Inter regional allocations'!$A:$A,AP$2,'Inter regional allocations'!$C:$C,$E71,'Inter regional allocations'!$B:$B,"gen")</f>
        <v>0</v>
      </c>
      <c r="AQ71" s="15">
        <f>SUMIFS('Inter regional allocations'!$D:$D,'Inter regional allocations'!$A:$A,AQ$2,'Inter regional allocations'!$C:$C,$E71,'Inter regional allocations'!$B:$B,"gen")</f>
        <v>0</v>
      </c>
      <c r="AR71" s="15">
        <f>SUMIFS('Inter regional allocations'!$D:$D,'Inter regional allocations'!$A:$A,AR$2,'Inter regional allocations'!$C:$C,$E71,'Inter regional allocations'!$B:$B,"gen")</f>
        <v>0</v>
      </c>
      <c r="AS71" s="15">
        <f>SUMIFS('Inter regional allocations'!$D:$D,'Inter regional allocations'!$A:$A,AS$2,'Inter regional allocations'!$C:$C,$E71,'Inter regional allocations'!$B:$B,"gen")</f>
        <v>0</v>
      </c>
      <c r="AT71" s="15">
        <f>SUMIFS('Inter regional allocations'!$D:$D,'Inter regional allocations'!$A:$A,AT$2,'Inter regional allocations'!$C:$C,$E71,'Inter regional allocations'!$B:$B,"gen")</f>
        <v>0</v>
      </c>
      <c r="AU71" s="15">
        <f>SUMIFS('Inter regional allocations'!$D:$D,'Inter regional allocations'!$A:$A,AU$2,'Inter regional allocations'!$C:$C,$E71,'Inter regional allocations'!$B:$B,"gen")</f>
        <v>0</v>
      </c>
      <c r="AV71" s="15">
        <f>SUMIFS('Inter regional allocations'!$D:$D,'Inter regional allocations'!$A:$A,AV$2,'Inter regional allocations'!$C:$C,$E71,'Inter regional allocations'!$B:$B,"gen")</f>
        <v>0</v>
      </c>
      <c r="AW71" s="15">
        <f>SUMIFS('Inter regional allocations'!$D:$D,'Inter regional allocations'!$A:$A,AW$2,'Inter regional allocations'!$C:$C,$E71,'Inter regional allocations'!$B:$B,"gen")</f>
        <v>0</v>
      </c>
      <c r="AX71" s="15">
        <f>SUMIFS('Inter regional allocations'!$D:$D,'Inter regional allocations'!$A:$A,AX$2,'Inter regional allocations'!$C:$C,$E71,'Inter regional allocations'!$B:$B,"gen")</f>
        <v>0</v>
      </c>
      <c r="AY71" s="15">
        <f>SUMIFS('Inter regional allocations'!$D:$D,'Inter regional allocations'!$A:$A,AY$2,'Inter regional allocations'!$C:$C,$E71,'Inter regional allocations'!$B:$B,"gen")</f>
        <v>0</v>
      </c>
      <c r="AZ71" s="12">
        <f t="shared" ca="1" si="50"/>
        <v>6.8577790052541904E-4</v>
      </c>
      <c r="BA71" s="15">
        <f t="shared" ca="1" si="51"/>
        <v>0</v>
      </c>
      <c r="BB71" s="15">
        <f t="shared" ca="1" si="52"/>
        <v>4.2555061009444202E-5</v>
      </c>
      <c r="BC71" s="15">
        <f t="shared" ca="1" si="53"/>
        <v>2.59421672765924E-3</v>
      </c>
      <c r="BD71" s="15">
        <f t="shared" ca="1" si="54"/>
        <v>3.79167660752771E-6</v>
      </c>
      <c r="BE71" s="15">
        <f t="shared" ca="1" si="55"/>
        <v>1.64785032321323E-6</v>
      </c>
      <c r="BF71" s="15">
        <f t="shared" ca="1" si="56"/>
        <v>1.08014797955978E-2</v>
      </c>
      <c r="BG71" s="15">
        <f t="shared" ca="1" si="57"/>
        <v>7.9599244798784802E-4</v>
      </c>
      <c r="BH71" s="15">
        <f t="shared" ca="1" si="58"/>
        <v>8.8392370573344998E-3</v>
      </c>
      <c r="BI71" s="15">
        <f t="shared" ca="1" si="59"/>
        <v>0.185919739394099</v>
      </c>
      <c r="BJ71" s="15">
        <f t="shared" ca="1" si="60"/>
        <v>1.7550534673180501E-12</v>
      </c>
      <c r="BK71" s="15">
        <f t="shared" ca="1" si="61"/>
        <v>5.46704794292367E-21</v>
      </c>
      <c r="BL71" s="15">
        <f t="shared" ca="1" si="62"/>
        <v>5.6869790575668597E-5</v>
      </c>
      <c r="BM71" s="15">
        <f t="shared" ca="1" si="63"/>
        <v>0</v>
      </c>
      <c r="BN71" s="15">
        <f t="shared" ca="1" si="64"/>
        <v>1.9531692602408401E-2</v>
      </c>
      <c r="BO71" s="15">
        <f t="shared" ca="1" si="65"/>
        <v>4.3280883578357003E-8</v>
      </c>
      <c r="BP71" s="15">
        <f t="shared" ca="1" si="66"/>
        <v>1.3206672535768101E-21</v>
      </c>
      <c r="BQ71" s="15">
        <f t="shared" ca="1" si="67"/>
        <v>0</v>
      </c>
      <c r="BR71" s="15">
        <f t="shared" ca="1" si="67"/>
        <v>0</v>
      </c>
      <c r="BS71" s="15">
        <f t="shared" ca="1" si="68"/>
        <v>3.1600872056670999E-7</v>
      </c>
      <c r="BT71" s="15">
        <f t="shared" ca="1" si="69"/>
        <v>1.43627503338068E-6</v>
      </c>
      <c r="BU71" s="12">
        <f t="shared" ca="1" si="70"/>
        <v>0</v>
      </c>
      <c r="BV71" s="15">
        <f t="shared" ca="1" si="71"/>
        <v>0</v>
      </c>
      <c r="BW71" s="15">
        <f t="shared" ca="1" si="72"/>
        <v>0</v>
      </c>
      <c r="BX71" s="15">
        <f t="shared" ca="1" si="73"/>
        <v>0</v>
      </c>
      <c r="BY71" s="15">
        <f t="shared" ca="1" si="74"/>
        <v>0</v>
      </c>
      <c r="BZ71" s="15">
        <f t="shared" ca="1" si="75"/>
        <v>0</v>
      </c>
      <c r="CA71" s="15">
        <f t="shared" ca="1" si="76"/>
        <v>0</v>
      </c>
      <c r="CB71" s="15">
        <f t="shared" ca="1" si="77"/>
        <v>0</v>
      </c>
      <c r="CC71" s="15">
        <f t="shared" ca="1" si="78"/>
        <v>0</v>
      </c>
      <c r="CD71" s="15">
        <f t="shared" ca="1" si="79"/>
        <v>0</v>
      </c>
      <c r="CE71" s="15">
        <f t="shared" ca="1" si="80"/>
        <v>0</v>
      </c>
      <c r="CF71" s="15">
        <f t="shared" ca="1" si="81"/>
        <v>0</v>
      </c>
      <c r="CG71" s="15">
        <f t="shared" ca="1" si="82"/>
        <v>0</v>
      </c>
      <c r="CH71" s="15">
        <f t="shared" ca="1" si="83"/>
        <v>0</v>
      </c>
      <c r="CI71" s="15">
        <f t="shared" ca="1" si="84"/>
        <v>0</v>
      </c>
      <c r="CJ71" s="15">
        <f t="shared" ca="1" si="85"/>
        <v>0</v>
      </c>
      <c r="CK71" s="15">
        <f t="shared" ca="1" si="86"/>
        <v>0</v>
      </c>
      <c r="CL71" s="15">
        <f t="shared" ca="1" si="87"/>
        <v>0</v>
      </c>
      <c r="CM71" s="15">
        <f t="shared" ca="1" si="87"/>
        <v>0</v>
      </c>
      <c r="CN71" s="15">
        <f t="shared" ca="1" si="88"/>
        <v>0</v>
      </c>
      <c r="CO71" s="15">
        <f t="shared" ca="1" si="89"/>
        <v>0</v>
      </c>
    </row>
    <row r="72" spans="1:93" x14ac:dyDescent="0.35">
      <c r="A72" s="4" t="str">
        <f t="shared" si="46"/>
        <v>NPOWMPE</v>
      </c>
      <c r="B72" s="3" t="str">
        <f t="shared" si="47"/>
        <v>NPOWMPE</v>
      </c>
      <c r="C72" s="4" t="s">
        <v>122</v>
      </c>
      <c r="D72" s="4" t="s">
        <v>124</v>
      </c>
      <c r="E72" s="6" t="s">
        <v>24</v>
      </c>
      <c r="F72" s="9">
        <v>583884069.60000002</v>
      </c>
      <c r="G72" s="10">
        <v>0</v>
      </c>
      <c r="H72" s="12">
        <f t="shared" ca="1" si="48"/>
        <v>0.78641548156950447</v>
      </c>
      <c r="I72" s="14">
        <f t="shared" ca="1" si="49"/>
        <v>0</v>
      </c>
      <c r="J72" s="12">
        <f>SUMIFS('Inter regional allocations'!$D:$D,'Inter regional allocations'!$A:$A,J$2,'Inter regional allocations'!$C:$C,$E72,'Inter regional allocations'!$B:$B,"load")</f>
        <v>1.0175160758420501E-3</v>
      </c>
      <c r="K72" s="15">
        <f>SUMIFS('Inter regional allocations'!$D:$D,'Inter regional allocations'!$A:$A,K$2,'Inter regional allocations'!$C:$C,$E72,'Inter regional allocations'!$B:$B,"load")</f>
        <v>0</v>
      </c>
      <c r="L72" s="15">
        <f>SUMIFS('Inter regional allocations'!$D:$D,'Inter regional allocations'!$A:$A,L$2,'Inter regional allocations'!$C:$C,$E72,'Inter regional allocations'!$B:$B,"load")</f>
        <v>9.8954438239483495E-5</v>
      </c>
      <c r="M72" s="15">
        <f>SUMIFS('Inter regional allocations'!$D:$D,'Inter regional allocations'!$A:$A,M$2,'Inter regional allocations'!$C:$C,$E72,'Inter regional allocations'!$B:$B,"load")</f>
        <v>5.0858976717119897E-3</v>
      </c>
      <c r="N72" s="15">
        <f>SUMIFS('Inter regional allocations'!$D:$D,'Inter regional allocations'!$A:$A,N$2,'Inter regional allocations'!$C:$C,$E72,'Inter regional allocations'!$B:$B,"load")</f>
        <v>7.0695613076035004E-6</v>
      </c>
      <c r="O72" s="15">
        <f>SUMIFS('Inter regional allocations'!$D:$D,'Inter regional allocations'!$A:$A,O$2,'Inter regional allocations'!$C:$C,$E72,'Inter regional allocations'!$B:$B,"load")</f>
        <v>2.30597018372178E-6</v>
      </c>
      <c r="P72" s="15">
        <f>SUMIFS('Inter regional allocations'!$D:$D,'Inter regional allocations'!$A:$A,P$2,'Inter regional allocations'!$C:$C,$E72,'Inter regional allocations'!$B:$B,"load")</f>
        <v>1.9616930062863899E-2</v>
      </c>
      <c r="Q72" s="15">
        <f>SUMIFS('Inter regional allocations'!$D:$D,'Inter regional allocations'!$A:$A,Q$2,'Inter regional allocations'!$C:$C,$E72,'Inter regional allocations'!$B:$B,"load")</f>
        <v>1.6035527999024701E-3</v>
      </c>
      <c r="R72" s="15">
        <f>SUMIFS('Inter regional allocations'!$D:$D,'Inter regional allocations'!$A:$A,R$2,'Inter regional allocations'!$C:$C,$E72,'Inter regional allocations'!$B:$B,"load")</f>
        <v>1.67791999486572E-2</v>
      </c>
      <c r="S72" s="15">
        <f>SUMIFS('Inter regional allocations'!$D:$D,'Inter regional allocations'!$A:$A,S$2,'Inter regional allocations'!$C:$C,$E72,'Inter regional allocations'!$B:$B,"load")</f>
        <v>0.31187735624252799</v>
      </c>
      <c r="T72" s="15">
        <f>SUMIFS('Inter regional allocations'!$D:$D,'Inter regional allocations'!$A:$A,T$2,'Inter regional allocations'!$C:$C,$E72,'Inter regional allocations'!$B:$B,"load")</f>
        <v>0.49696403527416599</v>
      </c>
      <c r="U72" s="15">
        <f>SUMIFS('Inter regional allocations'!$D:$D,'Inter regional allocations'!$A:$A,U$2,'Inter regional allocations'!$C:$C,$E72,'Inter regional allocations'!$B:$B,"load")</f>
        <v>1.1807574998190799E-20</v>
      </c>
      <c r="V72" s="15">
        <f>SUMIFS('Inter regional allocations'!$D:$D,'Inter regional allocations'!$A:$A,V$2,'Inter regional allocations'!$C:$C,$E72,'Inter regional allocations'!$B:$B,"load")</f>
        <v>1.34997994398784E-4</v>
      </c>
      <c r="W72" s="15">
        <f>SUMIFS('Inter regional allocations'!$D:$D,'Inter regional allocations'!$A:$A,W$2,'Inter regional allocations'!$C:$C,$E72,'Inter regional allocations'!$B:$B,"load")</f>
        <v>0</v>
      </c>
      <c r="X72" s="15">
        <f>SUMIFS('Inter regional allocations'!$D:$D,'Inter regional allocations'!$A:$A,X$2,'Inter regional allocations'!$C:$C,$E72,'Inter regional allocations'!$B:$B,"load")</f>
        <v>3.5174416143099199E-2</v>
      </c>
      <c r="Y72" s="15">
        <f>SUMIFS('Inter regional allocations'!$D:$D,'Inter regional allocations'!$A:$A,Y$2,'Inter regional allocations'!$C:$C,$E72,'Inter regional allocations'!$B:$B,"load")</f>
        <v>7.9192555573907898E-3</v>
      </c>
      <c r="Z72" s="15">
        <f>SUMIFS('Inter regional allocations'!$D:$D,'Inter regional allocations'!$A:$A,Z$2,'Inter regional allocations'!$C:$C,$E72,'Inter regional allocations'!$B:$B,"load")</f>
        <v>8.3912638939642795E-21</v>
      </c>
      <c r="AA72" s="15">
        <f>SUMIFS('Inter regional allocations'!$D:$D,'Inter regional allocations'!$A:$A,AA$2,'Inter regional allocations'!$C:$C,$E72,'Inter regional allocations'!$B:$B,"load")</f>
        <v>0</v>
      </c>
      <c r="AB72" s="15">
        <f>SUMIFS('Inter regional allocations'!$D:$D,'Inter regional allocations'!$A:$A,AB$2,'Inter regional allocations'!$C:$C,$E72,'Inter regional allocations'!$B:$B,"load")</f>
        <v>0</v>
      </c>
      <c r="AC72" s="15">
        <f>SUMIFS('Inter regional allocations'!$D:$D,'Inter regional allocations'!$A:$A,AC$2,'Inter regional allocations'!$C:$C,$E72,'Inter regional allocations'!$B:$B,"load")</f>
        <v>4.8478625102975404E-7</v>
      </c>
      <c r="AD72" s="15">
        <f>SUMIFS('Inter regional allocations'!$D:$D,'Inter regional allocations'!$A:$A,AD$2,'Inter regional allocations'!$C:$C,$E72,'Inter regional allocations'!$B:$B,"load")</f>
        <v>1.04361232842372E-4</v>
      </c>
      <c r="AE72" s="12">
        <f>SUMIFS('Inter regional allocations'!$D:$D,'Inter regional allocations'!$A:$A,AE$2,'Inter regional allocations'!$C:$C,$E72,'Inter regional allocations'!$B:$B,"gen")</f>
        <v>0</v>
      </c>
      <c r="AF72" s="15">
        <f>SUMIFS('Inter regional allocations'!$D:$D,'Inter regional allocations'!$A:$A,AF$2,'Inter regional allocations'!$C:$C,$E72,'Inter regional allocations'!$B:$B,"gen")</f>
        <v>0</v>
      </c>
      <c r="AG72" s="15">
        <f>SUMIFS('Inter regional allocations'!$D:$D,'Inter regional allocations'!$A:$A,AG$2,'Inter regional allocations'!$C:$C,$E72,'Inter regional allocations'!$B:$B,"gen")</f>
        <v>7.88822631031994E-11</v>
      </c>
      <c r="AH72" s="15">
        <f>SUMIFS('Inter regional allocations'!$D:$D,'Inter regional allocations'!$A:$A,AH$2,'Inter regional allocations'!$C:$C,$E72,'Inter regional allocations'!$B:$B,"gen")</f>
        <v>0</v>
      </c>
      <c r="AI72" s="15">
        <f>SUMIFS('Inter regional allocations'!$D:$D,'Inter regional allocations'!$A:$A,AI$2,'Inter regional allocations'!$C:$C,$E72,'Inter regional allocations'!$B:$B,"gen")</f>
        <v>0</v>
      </c>
      <c r="AJ72" s="15">
        <f>SUMIFS('Inter regional allocations'!$D:$D,'Inter regional allocations'!$A:$A,AJ$2,'Inter regional allocations'!$C:$C,$E72,'Inter regional allocations'!$B:$B,"gen")</f>
        <v>0</v>
      </c>
      <c r="AK72" s="15">
        <f>SUMIFS('Inter regional allocations'!$D:$D,'Inter regional allocations'!$A:$A,AK$2,'Inter regional allocations'!$C:$C,$E72,'Inter regional allocations'!$B:$B,"gen")</f>
        <v>0</v>
      </c>
      <c r="AL72" s="15">
        <f>SUMIFS('Inter regional allocations'!$D:$D,'Inter regional allocations'!$A:$A,AL$2,'Inter regional allocations'!$C:$C,$E72,'Inter regional allocations'!$B:$B,"gen")</f>
        <v>0</v>
      </c>
      <c r="AM72" s="15">
        <f>SUMIFS('Inter regional allocations'!$D:$D,'Inter regional allocations'!$A:$A,AM$2,'Inter regional allocations'!$C:$C,$E72,'Inter regional allocations'!$B:$B,"gen")</f>
        <v>0</v>
      </c>
      <c r="AN72" s="15">
        <f>SUMIFS('Inter regional allocations'!$D:$D,'Inter regional allocations'!$A:$A,AN$2,'Inter regional allocations'!$C:$C,$E72,'Inter regional allocations'!$B:$B,"gen")</f>
        <v>0</v>
      </c>
      <c r="AO72" s="15">
        <f>SUMIFS('Inter regional allocations'!$D:$D,'Inter regional allocations'!$A:$A,AO$2,'Inter regional allocations'!$C:$C,$E72,'Inter regional allocations'!$B:$B,"gen")</f>
        <v>2.5655472130060202E-4</v>
      </c>
      <c r="AP72" s="15">
        <f>SUMIFS('Inter regional allocations'!$D:$D,'Inter regional allocations'!$A:$A,AP$2,'Inter regional allocations'!$C:$C,$E72,'Inter regional allocations'!$B:$B,"gen")</f>
        <v>0</v>
      </c>
      <c r="AQ72" s="15">
        <f>SUMIFS('Inter regional allocations'!$D:$D,'Inter regional allocations'!$A:$A,AQ$2,'Inter regional allocations'!$C:$C,$E72,'Inter regional allocations'!$B:$B,"gen")</f>
        <v>0</v>
      </c>
      <c r="AR72" s="15">
        <f>SUMIFS('Inter regional allocations'!$D:$D,'Inter regional allocations'!$A:$A,AR$2,'Inter regional allocations'!$C:$C,$E72,'Inter regional allocations'!$B:$B,"gen")</f>
        <v>0</v>
      </c>
      <c r="AS72" s="15">
        <f>SUMIFS('Inter regional allocations'!$D:$D,'Inter regional allocations'!$A:$A,AS$2,'Inter regional allocations'!$C:$C,$E72,'Inter regional allocations'!$B:$B,"gen")</f>
        <v>0</v>
      </c>
      <c r="AT72" s="15">
        <f>SUMIFS('Inter regional allocations'!$D:$D,'Inter regional allocations'!$A:$A,AT$2,'Inter regional allocations'!$C:$C,$E72,'Inter regional allocations'!$B:$B,"gen")</f>
        <v>1.98248560867907E-7</v>
      </c>
      <c r="AU72" s="15">
        <f>SUMIFS('Inter regional allocations'!$D:$D,'Inter regional allocations'!$A:$A,AU$2,'Inter regional allocations'!$C:$C,$E72,'Inter regional allocations'!$B:$B,"gen")</f>
        <v>0</v>
      </c>
      <c r="AV72" s="15">
        <f>SUMIFS('Inter regional allocations'!$D:$D,'Inter regional allocations'!$A:$A,AV$2,'Inter regional allocations'!$C:$C,$E72,'Inter regional allocations'!$B:$B,"gen")</f>
        <v>0</v>
      </c>
      <c r="AW72" s="15">
        <f>SUMIFS('Inter regional allocations'!$D:$D,'Inter regional allocations'!$A:$A,AW$2,'Inter regional allocations'!$C:$C,$E72,'Inter regional allocations'!$B:$B,"gen")</f>
        <v>0</v>
      </c>
      <c r="AX72" s="15">
        <f>SUMIFS('Inter regional allocations'!$D:$D,'Inter regional allocations'!$A:$A,AX$2,'Inter regional allocations'!$C:$C,$E72,'Inter regional allocations'!$B:$B,"gen")</f>
        <v>1.9131479762784802E-12</v>
      </c>
      <c r="AY72" s="15">
        <f>SUMIFS('Inter regional allocations'!$D:$D,'Inter regional allocations'!$A:$A,AY$2,'Inter regional allocations'!$C:$C,$E72,'Inter regional allocations'!$B:$B,"gen")</f>
        <v>5.6662959526069004E-9</v>
      </c>
      <c r="AZ72" s="12">
        <f t="shared" ca="1" si="50"/>
        <v>8.001903947880383E-4</v>
      </c>
      <c r="BA72" s="15">
        <f t="shared" ca="1" si="51"/>
        <v>0</v>
      </c>
      <c r="BB72" s="15">
        <f t="shared" ca="1" si="52"/>
        <v>7.7819302201543203E-5</v>
      </c>
      <c r="BC72" s="15">
        <f t="shared" ca="1" si="53"/>
        <v>3.999628666712606E-3</v>
      </c>
      <c r="BD72" s="15">
        <f t="shared" ca="1" si="54"/>
        <v>5.5596124602041425E-6</v>
      </c>
      <c r="BE72" s="15">
        <f t="shared" ca="1" si="55"/>
        <v>1.8134506525164824E-6</v>
      </c>
      <c r="BF72" s="15">
        <f t="shared" ca="1" si="56"/>
        <v>1.5427057502302404E-2</v>
      </c>
      <c r="BG72" s="15">
        <f t="shared" ca="1" si="57"/>
        <v>1.2610587473574281E-3</v>
      </c>
      <c r="BH72" s="15">
        <f t="shared" ca="1" si="58"/>
        <v>1.3195422607974256E-2</v>
      </c>
      <c r="BI72" s="15">
        <f t="shared" ca="1" si="59"/>
        <v>0.24526518130009156</v>
      </c>
      <c r="BJ72" s="15">
        <f t="shared" ca="1" si="60"/>
        <v>0.39082021112285747</v>
      </c>
      <c r="BK72" s="15">
        <f t="shared" ca="1" si="61"/>
        <v>9.2856597783702579E-21</v>
      </c>
      <c r="BL72" s="15">
        <f t="shared" ca="1" si="62"/>
        <v>1.0616451277603699E-4</v>
      </c>
      <c r="BM72" s="15">
        <f t="shared" ca="1" si="63"/>
        <v>0</v>
      </c>
      <c r="BN72" s="15">
        <f t="shared" ca="1" si="64"/>
        <v>2.766170541010151E-2</v>
      </c>
      <c r="BO72" s="15">
        <f t="shared" ca="1" si="65"/>
        <v>6.2278251728374529E-3</v>
      </c>
      <c r="BP72" s="15">
        <f t="shared" ca="1" si="66"/>
        <v>6.599019836148714E-21</v>
      </c>
      <c r="BQ72" s="15">
        <f t="shared" ca="1" si="67"/>
        <v>0</v>
      </c>
      <c r="BR72" s="15">
        <f t="shared" ca="1" si="67"/>
        <v>0</v>
      </c>
      <c r="BS72" s="15">
        <f t="shared" ca="1" si="68"/>
        <v>3.8124341306183868E-7</v>
      </c>
      <c r="BT72" s="15">
        <f t="shared" ca="1" si="69"/>
        <v>8.2071289182921161E-5</v>
      </c>
      <c r="BU72" s="12">
        <f t="shared" ca="1" si="70"/>
        <v>0</v>
      </c>
      <c r="BV72" s="15">
        <f t="shared" ca="1" si="71"/>
        <v>0</v>
      </c>
      <c r="BW72" s="15">
        <f t="shared" ca="1" si="72"/>
        <v>0</v>
      </c>
      <c r="BX72" s="15">
        <f t="shared" ca="1" si="73"/>
        <v>0</v>
      </c>
      <c r="BY72" s="15">
        <f t="shared" ca="1" si="74"/>
        <v>0</v>
      </c>
      <c r="BZ72" s="15">
        <f t="shared" ca="1" si="75"/>
        <v>0</v>
      </c>
      <c r="CA72" s="15">
        <f t="shared" ca="1" si="76"/>
        <v>0</v>
      </c>
      <c r="CB72" s="15">
        <f t="shared" ca="1" si="77"/>
        <v>0</v>
      </c>
      <c r="CC72" s="15">
        <f t="shared" ca="1" si="78"/>
        <v>0</v>
      </c>
      <c r="CD72" s="15">
        <f t="shared" ca="1" si="79"/>
        <v>0</v>
      </c>
      <c r="CE72" s="15">
        <f t="shared" ca="1" si="80"/>
        <v>0</v>
      </c>
      <c r="CF72" s="15">
        <f t="shared" ca="1" si="81"/>
        <v>0</v>
      </c>
      <c r="CG72" s="15">
        <f t="shared" ca="1" si="82"/>
        <v>0</v>
      </c>
      <c r="CH72" s="15">
        <f t="shared" ca="1" si="83"/>
        <v>0</v>
      </c>
      <c r="CI72" s="15">
        <f t="shared" ca="1" si="84"/>
        <v>0</v>
      </c>
      <c r="CJ72" s="15">
        <f t="shared" ca="1" si="85"/>
        <v>0</v>
      </c>
      <c r="CK72" s="15">
        <f t="shared" ca="1" si="86"/>
        <v>0</v>
      </c>
      <c r="CL72" s="15">
        <f t="shared" ca="1" si="87"/>
        <v>0</v>
      </c>
      <c r="CM72" s="15">
        <f t="shared" ca="1" si="87"/>
        <v>0</v>
      </c>
      <c r="CN72" s="15">
        <f t="shared" ca="1" si="88"/>
        <v>0</v>
      </c>
      <c r="CO72" s="15">
        <f t="shared" ca="1" si="89"/>
        <v>0</v>
      </c>
    </row>
    <row r="73" spans="1:93" x14ac:dyDescent="0.35">
      <c r="A73" s="4" t="str">
        <f t="shared" si="46"/>
        <v>NPOWMTO</v>
      </c>
      <c r="B73" s="3" t="str">
        <f t="shared" si="47"/>
        <v>NPOWMTO</v>
      </c>
      <c r="C73" s="4" t="s">
        <v>122</v>
      </c>
      <c r="D73" s="4" t="s">
        <v>125</v>
      </c>
      <c r="E73" s="6" t="s">
        <v>29</v>
      </c>
      <c r="F73" s="9">
        <v>99839361</v>
      </c>
      <c r="G73" s="10">
        <v>0</v>
      </c>
      <c r="H73" s="12">
        <f t="shared" ca="1" si="48"/>
        <v>3.3854989046329262E-2</v>
      </c>
      <c r="I73" s="14">
        <f t="shared" ca="1" si="49"/>
        <v>0</v>
      </c>
      <c r="J73" s="12">
        <f>SUMIFS('Inter regional allocations'!$D:$D,'Inter regional allocations'!$A:$A,J$2,'Inter regional allocations'!$C:$C,$E73,'Inter regional allocations'!$B:$B,"load")</f>
        <v>5.4543934313694897E-3</v>
      </c>
      <c r="K73" s="15">
        <f>SUMIFS('Inter regional allocations'!$D:$D,'Inter regional allocations'!$A:$A,K$2,'Inter regional allocations'!$C:$C,$E73,'Inter regional allocations'!$B:$B,"load")</f>
        <v>0</v>
      </c>
      <c r="L73" s="15">
        <f>SUMIFS('Inter regional allocations'!$D:$D,'Inter regional allocations'!$A:$A,L$2,'Inter regional allocations'!$C:$C,$E73,'Inter regional allocations'!$B:$B,"load")</f>
        <v>7.7782379626964904E-4</v>
      </c>
      <c r="M73" s="15">
        <f>SUMIFS('Inter regional allocations'!$D:$D,'Inter regional allocations'!$A:$A,M$2,'Inter regional allocations'!$C:$C,$E73,'Inter regional allocations'!$B:$B,"load")</f>
        <v>2.6914654009259201E-2</v>
      </c>
      <c r="N73" s="15">
        <f>SUMIFS('Inter regional allocations'!$D:$D,'Inter regional allocations'!$A:$A,N$2,'Inter regional allocations'!$C:$C,$E73,'Inter regional allocations'!$B:$B,"load")</f>
        <v>3.7369609358929703E-5</v>
      </c>
      <c r="O73" s="15">
        <f>SUMIFS('Inter regional allocations'!$D:$D,'Inter regional allocations'!$A:$A,O$2,'Inter regional allocations'!$C:$C,$E73,'Inter regional allocations'!$B:$B,"load")</f>
        <v>1.2616023630998301E-5</v>
      </c>
      <c r="P73" s="15">
        <f>SUMIFS('Inter regional allocations'!$D:$D,'Inter regional allocations'!$A:$A,P$2,'Inter regional allocations'!$C:$C,$E73,'Inter regional allocations'!$B:$B,"load")</f>
        <v>0.10452929620340801</v>
      </c>
      <c r="Q73" s="15">
        <f>SUMIFS('Inter regional allocations'!$D:$D,'Inter regional allocations'!$A:$A,Q$2,'Inter regional allocations'!$C:$C,$E73,'Inter regional allocations'!$B:$B,"load")</f>
        <v>8.4656715615578707E-3</v>
      </c>
      <c r="R73" s="15">
        <f>SUMIFS('Inter regional allocations'!$D:$D,'Inter regional allocations'!$A:$A,R$2,'Inter regional allocations'!$C:$C,$E73,'Inter regional allocations'!$B:$B,"load")</f>
        <v>8.8840952561529393E-2</v>
      </c>
      <c r="S73" s="15">
        <f>SUMIFS('Inter regional allocations'!$D:$D,'Inter regional allocations'!$A:$A,S$2,'Inter regional allocations'!$C:$C,$E73,'Inter regional allocations'!$B:$B,"load")</f>
        <v>9.2213407857937599E-4</v>
      </c>
      <c r="T73" s="15">
        <f>SUMIFS('Inter regional allocations'!$D:$D,'Inter regional allocations'!$A:$A,T$2,'Inter regional allocations'!$C:$C,$E73,'Inter regional allocations'!$B:$B,"load")</f>
        <v>1.3264851492372099E-3</v>
      </c>
      <c r="U73" s="15">
        <f>SUMIFS('Inter regional allocations'!$D:$D,'Inter regional allocations'!$A:$A,U$2,'Inter regional allocations'!$C:$C,$E73,'Inter regional allocations'!$B:$B,"load")</f>
        <v>5.3889709063482997E-21</v>
      </c>
      <c r="V73" s="15">
        <f>SUMIFS('Inter regional allocations'!$D:$D,'Inter regional allocations'!$A:$A,V$2,'Inter regional allocations'!$C:$C,$E73,'Inter regional allocations'!$B:$B,"load")</f>
        <v>7.1427117831878101E-4</v>
      </c>
      <c r="W73" s="15">
        <f>SUMIFS('Inter regional allocations'!$D:$D,'Inter regional allocations'!$A:$A,W$2,'Inter regional allocations'!$C:$C,$E73,'Inter regional allocations'!$B:$B,"load")</f>
        <v>0</v>
      </c>
      <c r="X73" s="15">
        <f>SUMIFS('Inter regional allocations'!$D:$D,'Inter regional allocations'!$A:$A,X$2,'Inter regional allocations'!$C:$C,$E73,'Inter regional allocations'!$B:$B,"load")</f>
        <v>0.18702061109114501</v>
      </c>
      <c r="Y73" s="15">
        <f>SUMIFS('Inter regional allocations'!$D:$D,'Inter regional allocations'!$A:$A,Y$2,'Inter regional allocations'!$C:$C,$E73,'Inter regional allocations'!$B:$B,"load")</f>
        <v>0.47846561146711902</v>
      </c>
      <c r="Z73" s="15">
        <f>SUMIFS('Inter regional allocations'!$D:$D,'Inter regional allocations'!$A:$A,Z$2,'Inter regional allocations'!$C:$C,$E73,'Inter regional allocations'!$B:$B,"load")</f>
        <v>1.59364096592539E-20</v>
      </c>
      <c r="AA73" s="15">
        <f>SUMIFS('Inter regional allocations'!$D:$D,'Inter regional allocations'!$A:$A,AA$2,'Inter regional allocations'!$C:$C,$E73,'Inter regional allocations'!$B:$B,"load")</f>
        <v>0</v>
      </c>
      <c r="AB73" s="15">
        <f>SUMIFS('Inter regional allocations'!$D:$D,'Inter regional allocations'!$A:$A,AB$2,'Inter regional allocations'!$C:$C,$E73,'Inter regional allocations'!$B:$B,"load")</f>
        <v>0</v>
      </c>
      <c r="AC73" s="15">
        <f>SUMIFS('Inter regional allocations'!$D:$D,'Inter regional allocations'!$A:$A,AC$2,'Inter regional allocations'!$C:$C,$E73,'Inter regional allocations'!$B:$B,"load")</f>
        <v>7.8507012854301593E-6</v>
      </c>
      <c r="AD73" s="15">
        <f>SUMIFS('Inter regional allocations'!$D:$D,'Inter regional allocations'!$A:$A,AD$2,'Inter regional allocations'!$C:$C,$E73,'Inter regional allocations'!$B:$B,"load")</f>
        <v>6.6132892539247897E-3</v>
      </c>
      <c r="AE73" s="12">
        <f>SUMIFS('Inter regional allocations'!$D:$D,'Inter regional allocations'!$A:$A,AE$2,'Inter regional allocations'!$C:$C,$E73,'Inter regional allocations'!$B:$B,"gen")</f>
        <v>0</v>
      </c>
      <c r="AF73" s="15">
        <f>SUMIFS('Inter regional allocations'!$D:$D,'Inter regional allocations'!$A:$A,AF$2,'Inter regional allocations'!$C:$C,$E73,'Inter regional allocations'!$B:$B,"gen")</f>
        <v>0</v>
      </c>
      <c r="AG73" s="15">
        <f>SUMIFS('Inter regional allocations'!$D:$D,'Inter regional allocations'!$A:$A,AG$2,'Inter regional allocations'!$C:$C,$E73,'Inter regional allocations'!$B:$B,"gen")</f>
        <v>0</v>
      </c>
      <c r="AH73" s="15">
        <f>SUMIFS('Inter regional allocations'!$D:$D,'Inter regional allocations'!$A:$A,AH$2,'Inter regional allocations'!$C:$C,$E73,'Inter regional allocations'!$B:$B,"gen")</f>
        <v>0</v>
      </c>
      <c r="AI73" s="15">
        <f>SUMIFS('Inter regional allocations'!$D:$D,'Inter regional allocations'!$A:$A,AI$2,'Inter regional allocations'!$C:$C,$E73,'Inter regional allocations'!$B:$B,"gen")</f>
        <v>0</v>
      </c>
      <c r="AJ73" s="15">
        <f>SUMIFS('Inter regional allocations'!$D:$D,'Inter regional allocations'!$A:$A,AJ$2,'Inter regional allocations'!$C:$C,$E73,'Inter regional allocations'!$B:$B,"gen")</f>
        <v>0</v>
      </c>
      <c r="AK73" s="15">
        <f>SUMIFS('Inter regional allocations'!$D:$D,'Inter regional allocations'!$A:$A,AK$2,'Inter regional allocations'!$C:$C,$E73,'Inter regional allocations'!$B:$B,"gen")</f>
        <v>0</v>
      </c>
      <c r="AL73" s="15">
        <f>SUMIFS('Inter regional allocations'!$D:$D,'Inter regional allocations'!$A:$A,AL$2,'Inter regional allocations'!$C:$C,$E73,'Inter regional allocations'!$B:$B,"gen")</f>
        <v>0</v>
      </c>
      <c r="AM73" s="15">
        <f>SUMIFS('Inter regional allocations'!$D:$D,'Inter regional allocations'!$A:$A,AM$2,'Inter regional allocations'!$C:$C,$E73,'Inter regional allocations'!$B:$B,"gen")</f>
        <v>0</v>
      </c>
      <c r="AN73" s="15">
        <f>SUMIFS('Inter regional allocations'!$D:$D,'Inter regional allocations'!$A:$A,AN$2,'Inter regional allocations'!$C:$C,$E73,'Inter regional allocations'!$B:$B,"gen")</f>
        <v>0</v>
      </c>
      <c r="AO73" s="15">
        <f>SUMIFS('Inter regional allocations'!$D:$D,'Inter regional allocations'!$A:$A,AO$2,'Inter regional allocations'!$C:$C,$E73,'Inter regional allocations'!$B:$B,"gen")</f>
        <v>0</v>
      </c>
      <c r="AP73" s="15">
        <f>SUMIFS('Inter regional allocations'!$D:$D,'Inter regional allocations'!$A:$A,AP$2,'Inter regional allocations'!$C:$C,$E73,'Inter regional allocations'!$B:$B,"gen")</f>
        <v>0</v>
      </c>
      <c r="AQ73" s="15">
        <f>SUMIFS('Inter regional allocations'!$D:$D,'Inter regional allocations'!$A:$A,AQ$2,'Inter regional allocations'!$C:$C,$E73,'Inter regional allocations'!$B:$B,"gen")</f>
        <v>0</v>
      </c>
      <c r="AR73" s="15">
        <f>SUMIFS('Inter regional allocations'!$D:$D,'Inter regional allocations'!$A:$A,AR$2,'Inter regional allocations'!$C:$C,$E73,'Inter regional allocations'!$B:$B,"gen")</f>
        <v>0</v>
      </c>
      <c r="AS73" s="15">
        <f>SUMIFS('Inter regional allocations'!$D:$D,'Inter regional allocations'!$A:$A,AS$2,'Inter regional allocations'!$C:$C,$E73,'Inter regional allocations'!$B:$B,"gen")</f>
        <v>0</v>
      </c>
      <c r="AT73" s="15">
        <f>SUMIFS('Inter regional allocations'!$D:$D,'Inter regional allocations'!$A:$A,AT$2,'Inter regional allocations'!$C:$C,$E73,'Inter regional allocations'!$B:$B,"gen")</f>
        <v>0</v>
      </c>
      <c r="AU73" s="15">
        <f>SUMIFS('Inter regional allocations'!$D:$D,'Inter regional allocations'!$A:$A,AU$2,'Inter regional allocations'!$C:$C,$E73,'Inter regional allocations'!$B:$B,"gen")</f>
        <v>0</v>
      </c>
      <c r="AV73" s="15">
        <f>SUMIFS('Inter regional allocations'!$D:$D,'Inter regional allocations'!$A:$A,AV$2,'Inter regional allocations'!$C:$C,$E73,'Inter regional allocations'!$B:$B,"gen")</f>
        <v>0</v>
      </c>
      <c r="AW73" s="15">
        <f>SUMIFS('Inter regional allocations'!$D:$D,'Inter regional allocations'!$A:$A,AW$2,'Inter regional allocations'!$C:$C,$E73,'Inter regional allocations'!$B:$B,"gen")</f>
        <v>0</v>
      </c>
      <c r="AX73" s="15">
        <f>SUMIFS('Inter regional allocations'!$D:$D,'Inter regional allocations'!$A:$A,AX$2,'Inter regional allocations'!$C:$C,$E73,'Inter regional allocations'!$B:$B,"gen")</f>
        <v>0</v>
      </c>
      <c r="AY73" s="15">
        <f>SUMIFS('Inter regional allocations'!$D:$D,'Inter regional allocations'!$A:$A,AY$2,'Inter regional allocations'!$C:$C,$E73,'Inter regional allocations'!$B:$B,"gen")</f>
        <v>0</v>
      </c>
      <c r="AZ73" s="12">
        <f t="shared" ca="1" si="50"/>
        <v>1.8465842987338435E-4</v>
      </c>
      <c r="BA73" s="15">
        <f t="shared" ca="1" si="51"/>
        <v>0</v>
      </c>
      <c r="BB73" s="15">
        <f t="shared" ca="1" si="52"/>
        <v>2.633321610268321E-5</v>
      </c>
      <c r="BC73" s="15">
        <f t="shared" ca="1" si="53"/>
        <v>9.1119531666921218E-4</v>
      </c>
      <c r="BD73" s="15">
        <f t="shared" ca="1" si="54"/>
        <v>1.2651477155121686E-6</v>
      </c>
      <c r="BE73" s="15">
        <f t="shared" ca="1" si="55"/>
        <v>4.2711534183567859E-7</v>
      </c>
      <c r="BF73" s="15">
        <f t="shared" ca="1" si="56"/>
        <v>3.5388381779868851E-3</v>
      </c>
      <c r="BG73" s="15">
        <f t="shared" ca="1" si="57"/>
        <v>2.8660521798636284E-4</v>
      </c>
      <c r="BH73" s="15">
        <f t="shared" ca="1" si="58"/>
        <v>3.007709475836035E-3</v>
      </c>
      <c r="BI73" s="15">
        <f t="shared" ca="1" si="59"/>
        <v>3.1218839129551704E-5</v>
      </c>
      <c r="BJ73" s="15">
        <f t="shared" ca="1" si="60"/>
        <v>4.4908140197544178E-5</v>
      </c>
      <c r="BK73" s="15">
        <f t="shared" ca="1" si="61"/>
        <v>1.8244355100540876E-22</v>
      </c>
      <c r="BL73" s="15">
        <f t="shared" ca="1" si="62"/>
        <v>2.4181642918091026E-5</v>
      </c>
      <c r="BM73" s="15">
        <f t="shared" ca="1" si="63"/>
        <v>0</v>
      </c>
      <c r="BN73" s="15">
        <f t="shared" ca="1" si="64"/>
        <v>6.3315807399285193E-3</v>
      </c>
      <c r="BO73" s="15">
        <f t="shared" ca="1" si="65"/>
        <v>1.6198448035264545E-2</v>
      </c>
      <c r="BP73" s="15">
        <f t="shared" ca="1" si="66"/>
        <v>5.3952697445185661E-22</v>
      </c>
      <c r="BQ73" s="15">
        <f t="shared" ca="1" si="67"/>
        <v>0</v>
      </c>
      <c r="BR73" s="15">
        <f t="shared" ca="1" si="67"/>
        <v>0</v>
      </c>
      <c r="BS73" s="15">
        <f t="shared" ca="1" si="68"/>
        <v>2.6578540602424109E-7</v>
      </c>
      <c r="BT73" s="15">
        <f t="shared" ca="1" si="69"/>
        <v>2.2389283525183078E-4</v>
      </c>
      <c r="BU73" s="12">
        <f t="shared" ca="1" si="70"/>
        <v>0</v>
      </c>
      <c r="BV73" s="15">
        <f t="shared" ca="1" si="71"/>
        <v>0</v>
      </c>
      <c r="BW73" s="15">
        <f t="shared" ca="1" si="72"/>
        <v>0</v>
      </c>
      <c r="BX73" s="15">
        <f t="shared" ca="1" si="73"/>
        <v>0</v>
      </c>
      <c r="BY73" s="15">
        <f t="shared" ca="1" si="74"/>
        <v>0</v>
      </c>
      <c r="BZ73" s="15">
        <f t="shared" ca="1" si="75"/>
        <v>0</v>
      </c>
      <c r="CA73" s="15">
        <f t="shared" ca="1" si="76"/>
        <v>0</v>
      </c>
      <c r="CB73" s="15">
        <f t="shared" ca="1" si="77"/>
        <v>0</v>
      </c>
      <c r="CC73" s="15">
        <f t="shared" ca="1" si="78"/>
        <v>0</v>
      </c>
      <c r="CD73" s="15">
        <f t="shared" ca="1" si="79"/>
        <v>0</v>
      </c>
      <c r="CE73" s="15">
        <f t="shared" ca="1" si="80"/>
        <v>0</v>
      </c>
      <c r="CF73" s="15">
        <f t="shared" ca="1" si="81"/>
        <v>0</v>
      </c>
      <c r="CG73" s="15">
        <f t="shared" ca="1" si="82"/>
        <v>0</v>
      </c>
      <c r="CH73" s="15">
        <f t="shared" ca="1" si="83"/>
        <v>0</v>
      </c>
      <c r="CI73" s="15">
        <f t="shared" ca="1" si="84"/>
        <v>0</v>
      </c>
      <c r="CJ73" s="15">
        <f t="shared" ca="1" si="85"/>
        <v>0</v>
      </c>
      <c r="CK73" s="15">
        <f t="shared" ca="1" si="86"/>
        <v>0</v>
      </c>
      <c r="CL73" s="15">
        <f t="shared" ca="1" si="87"/>
        <v>0</v>
      </c>
      <c r="CM73" s="15">
        <f t="shared" ca="1" si="87"/>
        <v>0</v>
      </c>
      <c r="CN73" s="15">
        <f t="shared" ca="1" si="88"/>
        <v>0</v>
      </c>
      <c r="CO73" s="15">
        <f t="shared" ca="1" si="89"/>
        <v>0</v>
      </c>
    </row>
    <row r="74" spans="1:93" x14ac:dyDescent="0.35">
      <c r="A74" s="4" t="str">
        <f t="shared" si="46"/>
        <v>NTRGNAP</v>
      </c>
      <c r="B74" s="3" t="str">
        <f t="shared" si="47"/>
        <v>NTRGNAP</v>
      </c>
      <c r="C74" s="4" t="s">
        <v>126</v>
      </c>
      <c r="D74" s="4" t="s">
        <v>119</v>
      </c>
      <c r="E74" s="6" t="s">
        <v>20</v>
      </c>
      <c r="F74" s="9">
        <v>5220.3999999999996</v>
      </c>
      <c r="G74" s="10">
        <v>716456680.39999998</v>
      </c>
      <c r="H74" s="12">
        <f t="shared" ca="1" si="48"/>
        <v>1.8948398315929747E-6</v>
      </c>
      <c r="I74" s="14">
        <f t="shared" ca="1" si="49"/>
        <v>4.3342088312925686E-2</v>
      </c>
      <c r="J74" s="12">
        <f>SUMIFS('Inter regional allocations'!$D:$D,'Inter regional allocations'!$A:$A,J$2,'Inter regional allocations'!$C:$C,$E74,'Inter regional allocations'!$B:$B,"load")</f>
        <v>3.9868372830229896E-3</v>
      </c>
      <c r="K74" s="15">
        <f>SUMIFS('Inter regional allocations'!$D:$D,'Inter regional allocations'!$A:$A,K$2,'Inter regional allocations'!$C:$C,$E74,'Inter regional allocations'!$B:$B,"load")</f>
        <v>0</v>
      </c>
      <c r="L74" s="15">
        <f>SUMIFS('Inter regional allocations'!$D:$D,'Inter regional allocations'!$A:$A,L$2,'Inter regional allocations'!$C:$C,$E74,'Inter regional allocations'!$B:$B,"load")</f>
        <v>3.75600524908448E-4</v>
      </c>
      <c r="M74" s="15">
        <f>SUMIFS('Inter regional allocations'!$D:$D,'Inter regional allocations'!$A:$A,M$2,'Inter regional allocations'!$C:$C,$E74,'Inter regional allocations'!$B:$B,"load")</f>
        <v>1.8588193225244298E-2</v>
      </c>
      <c r="N74" s="15">
        <f>SUMIFS('Inter regional allocations'!$D:$D,'Inter regional allocations'!$A:$A,N$2,'Inter regional allocations'!$C:$C,$E74,'Inter regional allocations'!$B:$B,"load")</f>
        <v>2.50553269469385E-5</v>
      </c>
      <c r="O74" s="15">
        <f>SUMIFS('Inter regional allocations'!$D:$D,'Inter regional allocations'!$A:$A,O$2,'Inter regional allocations'!$C:$C,$E74,'Inter regional allocations'!$B:$B,"load")</f>
        <v>9.3172747458759395E-6</v>
      </c>
      <c r="P74" s="15">
        <f>SUMIFS('Inter regional allocations'!$D:$D,'Inter regional allocations'!$A:$A,P$2,'Inter regional allocations'!$C:$C,$E74,'Inter regional allocations'!$B:$B,"load")</f>
        <v>7.2682738311042105E-2</v>
      </c>
      <c r="Q74" s="15">
        <f>SUMIFS('Inter regional allocations'!$D:$D,'Inter regional allocations'!$A:$A,Q$2,'Inter regional allocations'!$C:$C,$E74,'Inter regional allocations'!$B:$B,"load")</f>
        <v>5.7845532138344098E-3</v>
      </c>
      <c r="R74" s="15">
        <f>SUMIFS('Inter regional allocations'!$D:$D,'Inter regional allocations'!$A:$A,R$2,'Inter regional allocations'!$C:$C,$E74,'Inter regional allocations'!$B:$B,"load")</f>
        <v>6.1402365253472702E-2</v>
      </c>
      <c r="S74" s="15">
        <f>SUMIFS('Inter regional allocations'!$D:$D,'Inter regional allocations'!$A:$A,S$2,'Inter regional allocations'!$C:$C,$E74,'Inter regional allocations'!$B:$B,"load")</f>
        <v>1.0522661515308801E-11</v>
      </c>
      <c r="T74" s="15">
        <f>SUMIFS('Inter regional allocations'!$D:$D,'Inter regional allocations'!$A:$A,T$2,'Inter regional allocations'!$C:$C,$E74,'Inter regional allocations'!$B:$B,"load")</f>
        <v>1.50800470269444E-11</v>
      </c>
      <c r="U74" s="15">
        <f>SUMIFS('Inter regional allocations'!$D:$D,'Inter regional allocations'!$A:$A,U$2,'Inter regional allocations'!$C:$C,$E74,'Inter regional allocations'!$B:$B,"load")</f>
        <v>1.53627875480372E-22</v>
      </c>
      <c r="V74" s="15">
        <f>SUMIFS('Inter regional allocations'!$D:$D,'Inter regional allocations'!$A:$A,V$2,'Inter regional allocations'!$C:$C,$E74,'Inter regional allocations'!$B:$B,"load")</f>
        <v>4.97070278777713E-4</v>
      </c>
      <c r="W74" s="15">
        <f>SUMIFS('Inter regional allocations'!$D:$D,'Inter regional allocations'!$A:$A,W$2,'Inter regional allocations'!$C:$C,$E74,'Inter regional allocations'!$B:$B,"load")</f>
        <v>0</v>
      </c>
      <c r="X74" s="15">
        <f>SUMIFS('Inter regional allocations'!$D:$D,'Inter regional allocations'!$A:$A,X$2,'Inter regional allocations'!$C:$C,$E74,'Inter regional allocations'!$B:$B,"load")</f>
        <v>1.7468465148257901E-7</v>
      </c>
      <c r="Y74" s="15">
        <f>SUMIFS('Inter regional allocations'!$D:$D,'Inter regional allocations'!$A:$A,Y$2,'Inter regional allocations'!$C:$C,$E74,'Inter regional allocations'!$B:$B,"load")</f>
        <v>4.2764288821984198E-7</v>
      </c>
      <c r="Z74" s="15">
        <f>SUMIFS('Inter regional allocations'!$D:$D,'Inter regional allocations'!$A:$A,Z$2,'Inter regional allocations'!$C:$C,$E74,'Inter regional allocations'!$B:$B,"load")</f>
        <v>0</v>
      </c>
      <c r="AA74" s="15">
        <f>SUMIFS('Inter regional allocations'!$D:$D,'Inter regional allocations'!$A:$A,AA$2,'Inter regional allocations'!$C:$C,$E74,'Inter regional allocations'!$B:$B,"load")</f>
        <v>1.0494369876396E-22</v>
      </c>
      <c r="AB74" s="15">
        <f>SUMIFS('Inter regional allocations'!$D:$D,'Inter regional allocations'!$A:$A,AB$2,'Inter regional allocations'!$C:$C,$E74,'Inter regional allocations'!$B:$B,"load")</f>
        <v>0</v>
      </c>
      <c r="AC74" s="15">
        <f>SUMIFS('Inter regional allocations'!$D:$D,'Inter regional allocations'!$A:$A,AC$2,'Inter regional allocations'!$C:$C,$E74,'Inter regional allocations'!$B:$B,"load")</f>
        <v>1.58803459620831E-6</v>
      </c>
      <c r="AD74" s="15">
        <f>SUMIFS('Inter regional allocations'!$D:$D,'Inter regional allocations'!$A:$A,AD$2,'Inter regional allocations'!$C:$C,$E74,'Inter regional allocations'!$B:$B,"load")</f>
        <v>1.0805442097424799E-5</v>
      </c>
      <c r="AE74" s="12">
        <f>SUMIFS('Inter regional allocations'!$D:$D,'Inter regional allocations'!$A:$A,AE$2,'Inter regional allocations'!$C:$C,$E74,'Inter regional allocations'!$B:$B,"gen")</f>
        <v>3.7380026091123598E-2</v>
      </c>
      <c r="AF74" s="15">
        <f>SUMIFS('Inter regional allocations'!$D:$D,'Inter regional allocations'!$A:$A,AF$2,'Inter regional allocations'!$C:$C,$E74,'Inter regional allocations'!$B:$B,"gen")</f>
        <v>1.5702528831834199E-2</v>
      </c>
      <c r="AG74" s="15">
        <f>SUMIFS('Inter regional allocations'!$D:$D,'Inter regional allocations'!$A:$A,AG$2,'Inter regional allocations'!$C:$C,$E74,'Inter regional allocations'!$B:$B,"gen")</f>
        <v>0.19200387922817</v>
      </c>
      <c r="AH74" s="15">
        <f>SUMIFS('Inter regional allocations'!$D:$D,'Inter regional allocations'!$A:$A,AH$2,'Inter regional allocations'!$C:$C,$E74,'Inter regional allocations'!$B:$B,"gen")</f>
        <v>1.5747957876051901E-2</v>
      </c>
      <c r="AI74" s="15">
        <f>SUMIFS('Inter regional allocations'!$D:$D,'Inter regional allocations'!$A:$A,AI$2,'Inter regional allocations'!$C:$C,$E74,'Inter regional allocations'!$B:$B,"gen")</f>
        <v>0.40911719905145</v>
      </c>
      <c r="AJ74" s="15">
        <f>SUMIFS('Inter regional allocations'!$D:$D,'Inter regional allocations'!$A:$A,AJ$2,'Inter regional allocations'!$C:$C,$E74,'Inter regional allocations'!$B:$B,"gen")</f>
        <v>0.21024531984214501</v>
      </c>
      <c r="AK74" s="15">
        <f>SUMIFS('Inter regional allocations'!$D:$D,'Inter regional allocations'!$A:$A,AK$2,'Inter regional allocations'!$C:$C,$E74,'Inter regional allocations'!$B:$B,"gen")</f>
        <v>0.42843825155226001</v>
      </c>
      <c r="AL74" s="15">
        <f>SUMIFS('Inter regional allocations'!$D:$D,'Inter regional allocations'!$A:$A,AL$2,'Inter regional allocations'!$C:$C,$E74,'Inter regional allocations'!$B:$B,"gen")</f>
        <v>3.9922276515961096E-3</v>
      </c>
      <c r="AM74" s="15">
        <f>SUMIFS('Inter regional allocations'!$D:$D,'Inter regional allocations'!$A:$A,AM$2,'Inter regional allocations'!$C:$C,$E74,'Inter regional allocations'!$B:$B,"gen")</f>
        <v>8.2823030298168399E-2</v>
      </c>
      <c r="AN74" s="15">
        <f>SUMIFS('Inter regional allocations'!$D:$D,'Inter regional allocations'!$A:$A,AN$2,'Inter regional allocations'!$C:$C,$E74,'Inter regional allocations'!$B:$B,"gen")</f>
        <v>0.42381232192479301</v>
      </c>
      <c r="AO74" s="15">
        <f>SUMIFS('Inter regional allocations'!$D:$D,'Inter regional allocations'!$A:$A,AO$2,'Inter regional allocations'!$C:$C,$E74,'Inter regional allocations'!$B:$B,"gen")</f>
        <v>0.42377937731062798</v>
      </c>
      <c r="AP74" s="15">
        <f>SUMIFS('Inter regional allocations'!$D:$D,'Inter regional allocations'!$A:$A,AP$2,'Inter regional allocations'!$C:$C,$E74,'Inter regional allocations'!$B:$B,"gen")</f>
        <v>1.1704490925630801E-2</v>
      </c>
      <c r="AQ74" s="15">
        <f>SUMIFS('Inter regional allocations'!$D:$D,'Inter regional allocations'!$A:$A,AQ$2,'Inter regional allocations'!$C:$C,$E74,'Inter regional allocations'!$B:$B,"gen")</f>
        <v>1.2376800558763701E-3</v>
      </c>
      <c r="AR74" s="15">
        <f>SUMIFS('Inter regional allocations'!$D:$D,'Inter regional allocations'!$A:$A,AR$2,'Inter regional allocations'!$C:$C,$E74,'Inter regional allocations'!$B:$B,"gen")</f>
        <v>1.3065798221817901E-2</v>
      </c>
      <c r="AS74" s="15">
        <f>SUMIFS('Inter regional allocations'!$D:$D,'Inter regional allocations'!$A:$A,AS$2,'Inter regional allocations'!$C:$C,$E74,'Inter regional allocations'!$B:$B,"gen")</f>
        <v>0.42413539764561498</v>
      </c>
      <c r="AT74" s="15">
        <f>SUMIFS('Inter regional allocations'!$D:$D,'Inter regional allocations'!$A:$A,AT$2,'Inter regional allocations'!$C:$C,$E74,'Inter regional allocations'!$B:$B,"gen")</f>
        <v>0.42568347657676803</v>
      </c>
      <c r="AU74" s="15">
        <f>SUMIFS('Inter regional allocations'!$D:$D,'Inter regional allocations'!$A:$A,AU$2,'Inter regional allocations'!$C:$C,$E74,'Inter regional allocations'!$B:$B,"gen")</f>
        <v>1.5746996272940701E-2</v>
      </c>
      <c r="AV74" s="15">
        <f>SUMIFS('Inter regional allocations'!$D:$D,'Inter regional allocations'!$A:$A,AV$2,'Inter regional allocations'!$C:$C,$E74,'Inter regional allocations'!$B:$B,"gen")</f>
        <v>1.4055844285571601E-2</v>
      </c>
      <c r="AW74" s="15">
        <f>SUMIFS('Inter regional allocations'!$D:$D,'Inter regional allocations'!$A:$A,AW$2,'Inter regional allocations'!$C:$C,$E74,'Inter regional allocations'!$B:$B,"gen")</f>
        <v>1.5823855240463501E-2</v>
      </c>
      <c r="AX74" s="15">
        <f>SUMIFS('Inter regional allocations'!$D:$D,'Inter regional allocations'!$A:$A,AX$2,'Inter regional allocations'!$C:$C,$E74,'Inter regional allocations'!$B:$B,"gen")</f>
        <v>0.32005889248398101</v>
      </c>
      <c r="AY74" s="15">
        <f>SUMIFS('Inter regional allocations'!$D:$D,'Inter regional allocations'!$A:$A,AY$2,'Inter regional allocations'!$C:$C,$E74,'Inter regional allocations'!$B:$B,"gen")</f>
        <v>0.23723768397729</v>
      </c>
      <c r="AZ74" s="12">
        <f t="shared" ca="1" si="50"/>
        <v>7.5544180859518745E-9</v>
      </c>
      <c r="BA74" s="15">
        <f t="shared" ca="1" si="51"/>
        <v>0</v>
      </c>
      <c r="BB74" s="15">
        <f t="shared" ca="1" si="52"/>
        <v>7.1170283536375655E-10</v>
      </c>
      <c r="BC74" s="15">
        <f t="shared" ca="1" si="53"/>
        <v>3.5221648920539581E-8</v>
      </c>
      <c r="BD74" s="15">
        <f t="shared" ca="1" si="54"/>
        <v>4.7475831492643871E-11</v>
      </c>
      <c r="BE74" s="15">
        <f t="shared" ca="1" si="55"/>
        <v>1.7654743310381042E-11</v>
      </c>
      <c r="BF74" s="15">
        <f t="shared" ca="1" si="56"/>
        <v>1.3772214762101128E-7</v>
      </c>
      <c r="BG74" s="15">
        <f t="shared" ca="1" si="57"/>
        <v>1.0960801837542594E-8</v>
      </c>
      <c r="BH74" s="15">
        <f t="shared" ca="1" si="58"/>
        <v>1.1634764743630054E-7</v>
      </c>
      <c r="BI74" s="15">
        <f t="shared" ca="1" si="59"/>
        <v>1.9938758173577603E-17</v>
      </c>
      <c r="BJ74" s="15">
        <f t="shared" ca="1" si="60"/>
        <v>2.8574273768949464E-17</v>
      </c>
      <c r="BK74" s="15">
        <f t="shared" ca="1" si="61"/>
        <v>2.911002177032146E-28</v>
      </c>
      <c r="BL74" s="15">
        <f t="shared" ca="1" si="62"/>
        <v>9.4186856332903467E-10</v>
      </c>
      <c r="BM74" s="15">
        <f t="shared" ca="1" si="63"/>
        <v>0</v>
      </c>
      <c r="BN74" s="15">
        <f t="shared" ca="1" si="64"/>
        <v>3.3099943559712748E-13</v>
      </c>
      <c r="BO74" s="15">
        <f t="shared" ca="1" si="65"/>
        <v>8.1031477829641868E-13</v>
      </c>
      <c r="BP74" s="15">
        <f t="shared" ca="1" si="66"/>
        <v>0</v>
      </c>
      <c r="BQ74" s="15">
        <f t="shared" ca="1" si="67"/>
        <v>1.9885150049264584E-28</v>
      </c>
      <c r="BR74" s="15">
        <f t="shared" ca="1" si="67"/>
        <v>0</v>
      </c>
      <c r="BS74" s="15">
        <f t="shared" ca="1" si="68"/>
        <v>3.0090712068431716E-12</v>
      </c>
      <c r="BT74" s="15">
        <f t="shared" ca="1" si="69"/>
        <v>2.0474582084172048E-11</v>
      </c>
      <c r="BU74" s="12">
        <f t="shared" ca="1" si="70"/>
        <v>1.6201283919809453E-3</v>
      </c>
      <c r="BV74" s="15">
        <f t="shared" ca="1" si="71"/>
        <v>6.8058039136561967E-4</v>
      </c>
      <c r="BW74" s="15">
        <f t="shared" ca="1" si="72"/>
        <v>8.321849089931662E-3</v>
      </c>
      <c r="BX74" s="15">
        <f t="shared" ca="1" si="73"/>
        <v>6.8254938101207515E-4</v>
      </c>
      <c r="BY74" s="15">
        <f t="shared" ca="1" si="74"/>
        <v>1.7731993771624741E-2</v>
      </c>
      <c r="BZ74" s="15">
        <f t="shared" ca="1" si="75"/>
        <v>9.1124712199775557E-3</v>
      </c>
      <c r="CA74" s="15">
        <f t="shared" ca="1" si="76"/>
        <v>1.8569408535413525E-2</v>
      </c>
      <c r="CB74" s="15">
        <f t="shared" ca="1" si="77"/>
        <v>1.730314834407825E-4</v>
      </c>
      <c r="CC74" s="15">
        <f t="shared" ca="1" si="78"/>
        <v>3.5897230935273347E-3</v>
      </c>
      <c r="CD74" s="15">
        <f t="shared" ca="1" si="79"/>
        <v>1.836891108497047E-2</v>
      </c>
      <c r="CE74" s="15">
        <f t="shared" ca="1" si="80"/>
        <v>1.8367483196593894E-2</v>
      </c>
      <c r="CF74" s="15">
        <f t="shared" ca="1" si="81"/>
        <v>5.0729707935652751E-4</v>
      </c>
      <c r="CG74" s="15">
        <f t="shared" ca="1" si="82"/>
        <v>5.3643638284940426E-5</v>
      </c>
      <c r="CH74" s="15">
        <f t="shared" ca="1" si="83"/>
        <v>5.6629898040889883E-4</v>
      </c>
      <c r="CI74" s="15">
        <f t="shared" ca="1" si="84"/>
        <v>1.8382913861394099E-2</v>
      </c>
      <c r="CJ74" s="15">
        <f t="shared" ca="1" si="85"/>
        <v>1.8450010835143513E-2</v>
      </c>
      <c r="CK74" s="15">
        <f t="shared" ca="1" si="86"/>
        <v>6.8250770312510746E-4</v>
      </c>
      <c r="CL74" s="15">
        <f t="shared" ca="1" si="87"/>
        <v>6.0920964433797619E-4</v>
      </c>
      <c r="CM74" s="15">
        <f t="shared" ca="1" si="87"/>
        <v>6.8583893128312096E-4</v>
      </c>
      <c r="CN74" s="15">
        <f t="shared" ca="1" si="88"/>
        <v>1.3872020783377893E-2</v>
      </c>
      <c r="CO74" s="15">
        <f t="shared" ca="1" si="89"/>
        <v>1.0282376650097659E-2</v>
      </c>
    </row>
    <row r="75" spans="1:93" x14ac:dyDescent="0.35">
      <c r="A75" s="4" t="str">
        <f t="shared" si="46"/>
        <v>NZASTWI</v>
      </c>
      <c r="B75" s="3" t="str">
        <f t="shared" si="47"/>
        <v>NZASTWI</v>
      </c>
      <c r="C75" s="4" t="s">
        <v>127</v>
      </c>
      <c r="D75" s="4" t="s">
        <v>128</v>
      </c>
      <c r="E75" s="6" t="s">
        <v>21</v>
      </c>
      <c r="F75" s="9">
        <v>5074932373.8000002</v>
      </c>
      <c r="G75" s="10">
        <v>0</v>
      </c>
      <c r="H75" s="12">
        <f t="shared" ca="1" si="48"/>
        <v>0.79958149379711119</v>
      </c>
      <c r="I75" s="14">
        <f t="shared" ca="1" si="49"/>
        <v>0</v>
      </c>
      <c r="J75" s="12">
        <f>SUMIFS('Inter regional allocations'!$D:$D,'Inter regional allocations'!$A:$A,J$2,'Inter regional allocations'!$C:$C,$E75,'Inter regional allocations'!$B:$B,"load")</f>
        <v>2.1271450453498299E-4</v>
      </c>
      <c r="K75" s="15">
        <f>SUMIFS('Inter regional allocations'!$D:$D,'Inter regional allocations'!$A:$A,K$2,'Inter regional allocations'!$C:$C,$E75,'Inter regional allocations'!$B:$B,"load")</f>
        <v>0</v>
      </c>
      <c r="L75" s="15">
        <f>SUMIFS('Inter regional allocations'!$D:$D,'Inter regional allocations'!$A:$A,L$2,'Inter regional allocations'!$C:$C,$E75,'Inter regional allocations'!$B:$B,"load")</f>
        <v>4.1974933853044998E-5</v>
      </c>
      <c r="M75" s="15">
        <f>SUMIFS('Inter regional allocations'!$D:$D,'Inter regional allocations'!$A:$A,M$2,'Inter regional allocations'!$C:$C,$E75,'Inter regional allocations'!$B:$B,"load")</f>
        <v>1.9136927526037201E-2</v>
      </c>
      <c r="N75" s="15">
        <f>SUMIFS('Inter regional allocations'!$D:$D,'Inter regional allocations'!$A:$A,N$2,'Inter regional allocations'!$C:$C,$E75,'Inter regional allocations'!$B:$B,"load")</f>
        <v>3.68903098303313E-6</v>
      </c>
      <c r="O75" s="15">
        <f>SUMIFS('Inter regional allocations'!$D:$D,'Inter regional allocations'!$A:$A,O$2,'Inter regional allocations'!$C:$C,$E75,'Inter regional allocations'!$B:$B,"load")</f>
        <v>1.94097976782178E-6</v>
      </c>
      <c r="P75" s="15">
        <f>SUMIFS('Inter regional allocations'!$D:$D,'Inter regional allocations'!$A:$A,P$2,'Inter regional allocations'!$C:$C,$E75,'Inter regional allocations'!$B:$B,"load")</f>
        <v>1.48791630916018E-3</v>
      </c>
      <c r="Q75" s="15">
        <f>SUMIFS('Inter regional allocations'!$D:$D,'Inter regional allocations'!$A:$A,Q$2,'Inter regional allocations'!$C:$C,$E75,'Inter regional allocations'!$B:$B,"load")</f>
        <v>0.36560823094459199</v>
      </c>
      <c r="R75" s="15">
        <f>SUMIFS('Inter regional allocations'!$D:$D,'Inter regional allocations'!$A:$A,R$2,'Inter regional allocations'!$C:$C,$E75,'Inter regional allocations'!$B:$B,"load")</f>
        <v>1.34845280394676E-2</v>
      </c>
      <c r="S75" s="15">
        <f>SUMIFS('Inter regional allocations'!$D:$D,'Inter regional allocations'!$A:$A,S$2,'Inter regional allocations'!$C:$C,$E75,'Inter regional allocations'!$B:$B,"load")</f>
        <v>0</v>
      </c>
      <c r="T75" s="15">
        <f>SUMIFS('Inter regional allocations'!$D:$D,'Inter regional allocations'!$A:$A,T$2,'Inter regional allocations'!$C:$C,$E75,'Inter regional allocations'!$B:$B,"load")</f>
        <v>0</v>
      </c>
      <c r="U75" s="15">
        <f>SUMIFS('Inter regional allocations'!$D:$D,'Inter regional allocations'!$A:$A,U$2,'Inter regional allocations'!$C:$C,$E75,'Inter regional allocations'!$B:$B,"load")</f>
        <v>5.1668655999513898E-20</v>
      </c>
      <c r="V75" s="15">
        <f>SUMIFS('Inter regional allocations'!$D:$D,'Inter regional allocations'!$A:$A,V$2,'Inter regional allocations'!$C:$C,$E75,'Inter regional allocations'!$B:$B,"load")</f>
        <v>2.0811136043769999E-2</v>
      </c>
      <c r="W75" s="15">
        <f>SUMIFS('Inter regional allocations'!$D:$D,'Inter regional allocations'!$A:$A,W$2,'Inter regional allocations'!$C:$C,$E75,'Inter regional allocations'!$B:$B,"load")</f>
        <v>0</v>
      </c>
      <c r="X75" s="15">
        <f>SUMIFS('Inter regional allocations'!$D:$D,'Inter regional allocations'!$A:$A,X$2,'Inter regional allocations'!$C:$C,$E75,'Inter regional allocations'!$B:$B,"load")</f>
        <v>1.0230402721065601E-8</v>
      </c>
      <c r="Y75" s="15">
        <f>SUMIFS('Inter regional allocations'!$D:$D,'Inter regional allocations'!$A:$A,Y$2,'Inter regional allocations'!$C:$C,$E75,'Inter regional allocations'!$B:$B,"load")</f>
        <v>2.6139184304780701E-8</v>
      </c>
      <c r="Z75" s="15">
        <f>SUMIFS('Inter regional allocations'!$D:$D,'Inter regional allocations'!$A:$A,Z$2,'Inter regional allocations'!$C:$C,$E75,'Inter regional allocations'!$B:$B,"load")</f>
        <v>0</v>
      </c>
      <c r="AA75" s="15">
        <f>SUMIFS('Inter regional allocations'!$D:$D,'Inter regional allocations'!$A:$A,AA$2,'Inter regional allocations'!$C:$C,$E75,'Inter regional allocations'!$B:$B,"load")</f>
        <v>0</v>
      </c>
      <c r="AB75" s="15">
        <f>SUMIFS('Inter regional allocations'!$D:$D,'Inter regional allocations'!$A:$A,AB$2,'Inter regional allocations'!$C:$C,$E75,'Inter regional allocations'!$B:$B,"load")</f>
        <v>0</v>
      </c>
      <c r="AC75" s="15">
        <f>SUMIFS('Inter regional allocations'!$D:$D,'Inter regional allocations'!$A:$A,AC$2,'Inter regional allocations'!$C:$C,$E75,'Inter regional allocations'!$B:$B,"load")</f>
        <v>3.0456072843347998E-7</v>
      </c>
      <c r="AD75" s="15">
        <f>SUMIFS('Inter regional allocations'!$D:$D,'Inter regional allocations'!$A:$A,AD$2,'Inter regional allocations'!$C:$C,$E75,'Inter regional allocations'!$B:$B,"load")</f>
        <v>2.4333963980684899E-6</v>
      </c>
      <c r="AE75" s="12">
        <f>SUMIFS('Inter regional allocations'!$D:$D,'Inter regional allocations'!$A:$A,AE$2,'Inter regional allocations'!$C:$C,$E75,'Inter regional allocations'!$B:$B,"gen")</f>
        <v>2.1577979804479402E-3</v>
      </c>
      <c r="AF75" s="15">
        <f>SUMIFS('Inter regional allocations'!$D:$D,'Inter regional allocations'!$A:$A,AF$2,'Inter regional allocations'!$C:$C,$E75,'Inter regional allocations'!$B:$B,"gen")</f>
        <v>0.10911230918124699</v>
      </c>
      <c r="AG75" s="15">
        <f>SUMIFS('Inter regional allocations'!$D:$D,'Inter regional allocations'!$A:$A,AG$2,'Inter regional allocations'!$C:$C,$E75,'Inter regional allocations'!$B:$B,"gen")</f>
        <v>9.9458877227775397E-3</v>
      </c>
      <c r="AH75" s="15">
        <f>SUMIFS('Inter regional allocations'!$D:$D,'Inter regional allocations'!$A:$A,AH$2,'Inter regional allocations'!$C:$C,$E75,'Inter regional allocations'!$B:$B,"gen")</f>
        <v>0.10930166220995</v>
      </c>
      <c r="AI75" s="15">
        <f>SUMIFS('Inter regional allocations'!$D:$D,'Inter regional allocations'!$A:$A,AI$2,'Inter regional allocations'!$C:$C,$E75,'Inter regional allocations'!$B:$B,"gen")</f>
        <v>1.9537283932873399E-2</v>
      </c>
      <c r="AJ75" s="15">
        <f>SUMIFS('Inter regional allocations'!$D:$D,'Inter regional allocations'!$A:$A,AJ$2,'Inter regional allocations'!$C:$C,$E75,'Inter regional allocations'!$B:$B,"gen")</f>
        <v>1.04098701211972E-2</v>
      </c>
      <c r="AK75" s="15">
        <f>SUMIFS('Inter regional allocations'!$D:$D,'Inter regional allocations'!$A:$A,AK$2,'Inter regional allocations'!$C:$C,$E75,'Inter regional allocations'!$B:$B,"gen")</f>
        <v>1.9938635761210199E-2</v>
      </c>
      <c r="AL75" s="15">
        <f>SUMIFS('Inter regional allocations'!$D:$D,'Inter regional allocations'!$A:$A,AL$2,'Inter regional allocations'!$C:$C,$E75,'Inter regional allocations'!$B:$B,"gen")</f>
        <v>0.47419005877453801</v>
      </c>
      <c r="AM75" s="15">
        <f>SUMIFS('Inter regional allocations'!$D:$D,'Inter regional allocations'!$A:$A,AM$2,'Inter regional allocations'!$C:$C,$E75,'Inter regional allocations'!$B:$B,"gen")</f>
        <v>0.103656627574367</v>
      </c>
      <c r="AN75" s="15">
        <f>SUMIFS('Inter regional allocations'!$D:$D,'Inter regional allocations'!$A:$A,AN$2,'Inter regional allocations'!$C:$C,$E75,'Inter regional allocations'!$B:$B,"gen")</f>
        <v>1.9744440167319299E-2</v>
      </c>
      <c r="AO75" s="15">
        <f>SUMIFS('Inter regional allocations'!$D:$D,'Inter regional allocations'!$A:$A,AO$2,'Inter regional allocations'!$C:$C,$E75,'Inter regional allocations'!$B:$B,"gen")</f>
        <v>1.9758242140716802E-2</v>
      </c>
      <c r="AP75" s="15">
        <f>SUMIFS('Inter regional allocations'!$D:$D,'Inter regional allocations'!$A:$A,AP$2,'Inter regional allocations'!$C:$C,$E75,'Inter regional allocations'!$B:$B,"gen")</f>
        <v>8.1878308642252096E-2</v>
      </c>
      <c r="AQ75" s="15">
        <f>SUMIFS('Inter regional allocations'!$D:$D,'Inter regional allocations'!$A:$A,AQ$2,'Inter regional allocations'!$C:$C,$E75,'Inter regional allocations'!$B:$B,"gen")</f>
        <v>0.129048924688247</v>
      </c>
      <c r="AR75" s="15">
        <f>SUMIFS('Inter regional allocations'!$D:$D,'Inter regional allocations'!$A:$A,AR$2,'Inter regional allocations'!$C:$C,$E75,'Inter regional allocations'!$B:$B,"gen")</f>
        <v>8.4032705214277303E-2</v>
      </c>
      <c r="AS75" s="15">
        <f>SUMIFS('Inter regional allocations'!$D:$D,'Inter regional allocations'!$A:$A,AS$2,'Inter regional allocations'!$C:$C,$E75,'Inter regional allocations'!$B:$B,"gen")</f>
        <v>1.9761406346197101E-2</v>
      </c>
      <c r="AT75" s="15">
        <f>SUMIFS('Inter regional allocations'!$D:$D,'Inter regional allocations'!$A:$A,AT$2,'Inter regional allocations'!$C:$C,$E75,'Inter regional allocations'!$B:$B,"gen")</f>
        <v>1.9852514155899399E-2</v>
      </c>
      <c r="AU75" s="15">
        <f>SUMIFS('Inter regional allocations'!$D:$D,'Inter regional allocations'!$A:$A,AU$2,'Inter regional allocations'!$C:$C,$E75,'Inter regional allocations'!$B:$B,"gen")</f>
        <v>0.109547114419893</v>
      </c>
      <c r="AV75" s="15">
        <f>SUMIFS('Inter regional allocations'!$D:$D,'Inter regional allocations'!$A:$A,AV$2,'Inter regional allocations'!$C:$C,$E75,'Inter regional allocations'!$B:$B,"gen")</f>
        <v>9.66060124067184E-2</v>
      </c>
      <c r="AW75" s="15">
        <f>SUMIFS('Inter regional allocations'!$D:$D,'Inter regional allocations'!$A:$A,AW$2,'Inter regional allocations'!$C:$C,$E75,'Inter regional allocations'!$B:$B,"gen")</f>
        <v>0.11003187413814799</v>
      </c>
      <c r="AX75" s="15">
        <f>SUMIFS('Inter regional allocations'!$D:$D,'Inter regional allocations'!$A:$A,AX$2,'Inter regional allocations'!$C:$C,$E75,'Inter regional allocations'!$B:$B,"gen")</f>
        <v>1.6054007983744099E-2</v>
      </c>
      <c r="AY75" s="15">
        <f>SUMIFS('Inter regional allocations'!$D:$D,'Inter regional allocations'!$A:$A,AY$2,'Inter regional allocations'!$C:$C,$E75,'Inter regional allocations'!$B:$B,"gen")</f>
        <v>1.1243723193314599E-2</v>
      </c>
      <c r="AZ75" s="12">
        <f t="shared" ca="1" si="50"/>
        <v>1.7008258128839408E-4</v>
      </c>
      <c r="BA75" s="15">
        <f t="shared" ca="1" si="51"/>
        <v>0</v>
      </c>
      <c r="BB75" s="15">
        <f t="shared" ca="1" si="52"/>
        <v>3.3562380312252653E-5</v>
      </c>
      <c r="BC75" s="15">
        <f t="shared" ca="1" si="53"/>
        <v>1.530153309795588E-2</v>
      </c>
      <c r="BD75" s="15">
        <f t="shared" ca="1" si="54"/>
        <v>2.9496809040774557E-6</v>
      </c>
      <c r="BE75" s="15">
        <f t="shared" ca="1" si="55"/>
        <v>1.5519715021849089E-6</v>
      </c>
      <c r="BF75" s="15">
        <f t="shared" ca="1" si="56"/>
        <v>1.1897103451233811E-3</v>
      </c>
      <c r="BG75" s="15">
        <f t="shared" ca="1" si="57"/>
        <v>0.2923335754431961</v>
      </c>
      <c r="BH75" s="15">
        <f t="shared" ca="1" si="58"/>
        <v>1.0781979072946535E-2</v>
      </c>
      <c r="BI75" s="15">
        <f t="shared" ca="1" si="59"/>
        <v>0</v>
      </c>
      <c r="BJ75" s="15">
        <f t="shared" ca="1" si="60"/>
        <v>0</v>
      </c>
      <c r="BK75" s="15">
        <f t="shared" ca="1" si="61"/>
        <v>4.1313301146580391E-20</v>
      </c>
      <c r="BL75" s="15">
        <f t="shared" ca="1" si="62"/>
        <v>1.664019924549252E-2</v>
      </c>
      <c r="BM75" s="15">
        <f t="shared" ca="1" si="63"/>
        <v>0</v>
      </c>
      <c r="BN75" s="15">
        <f t="shared" ca="1" si="64"/>
        <v>8.1800406898556646E-9</v>
      </c>
      <c r="BO75" s="15">
        <f t="shared" ca="1" si="65"/>
        <v>2.0900408033054557E-8</v>
      </c>
      <c r="BP75" s="15">
        <f t="shared" ca="1" si="66"/>
        <v>0</v>
      </c>
      <c r="BQ75" s="15">
        <f t="shared" ca="1" si="67"/>
        <v>0</v>
      </c>
      <c r="BR75" s="15">
        <f t="shared" ca="1" si="67"/>
        <v>0</v>
      </c>
      <c r="BS75" s="15">
        <f t="shared" ca="1" si="68"/>
        <v>2.4352112219277823E-7</v>
      </c>
      <c r="BT75" s="15">
        <f t="shared" ca="1" si="69"/>
        <v>1.945698726968113E-6</v>
      </c>
      <c r="BU75" s="12">
        <f t="shared" ca="1" si="70"/>
        <v>0</v>
      </c>
      <c r="BV75" s="15">
        <f t="shared" ca="1" si="71"/>
        <v>0</v>
      </c>
      <c r="BW75" s="15">
        <f t="shared" ca="1" si="72"/>
        <v>0</v>
      </c>
      <c r="BX75" s="15">
        <f t="shared" ca="1" si="73"/>
        <v>0</v>
      </c>
      <c r="BY75" s="15">
        <f t="shared" ca="1" si="74"/>
        <v>0</v>
      </c>
      <c r="BZ75" s="15">
        <f t="shared" ca="1" si="75"/>
        <v>0</v>
      </c>
      <c r="CA75" s="15">
        <f t="shared" ca="1" si="76"/>
        <v>0</v>
      </c>
      <c r="CB75" s="15">
        <f t="shared" ca="1" si="77"/>
        <v>0</v>
      </c>
      <c r="CC75" s="15">
        <f t="shared" ca="1" si="78"/>
        <v>0</v>
      </c>
      <c r="CD75" s="15">
        <f t="shared" ca="1" si="79"/>
        <v>0</v>
      </c>
      <c r="CE75" s="15">
        <f t="shared" ca="1" si="80"/>
        <v>0</v>
      </c>
      <c r="CF75" s="15">
        <f t="shared" ca="1" si="81"/>
        <v>0</v>
      </c>
      <c r="CG75" s="15">
        <f t="shared" ca="1" si="82"/>
        <v>0</v>
      </c>
      <c r="CH75" s="15">
        <f t="shared" ca="1" si="83"/>
        <v>0</v>
      </c>
      <c r="CI75" s="15">
        <f t="shared" ca="1" si="84"/>
        <v>0</v>
      </c>
      <c r="CJ75" s="15">
        <f t="shared" ca="1" si="85"/>
        <v>0</v>
      </c>
      <c r="CK75" s="15">
        <f t="shared" ca="1" si="86"/>
        <v>0</v>
      </c>
      <c r="CL75" s="15">
        <f t="shared" ca="1" si="87"/>
        <v>0</v>
      </c>
      <c r="CM75" s="15">
        <f t="shared" ca="1" si="87"/>
        <v>0</v>
      </c>
      <c r="CN75" s="15">
        <f t="shared" ca="1" si="88"/>
        <v>0</v>
      </c>
      <c r="CO75" s="15">
        <f t="shared" ca="1" si="89"/>
        <v>0</v>
      </c>
    </row>
    <row r="76" spans="1:93" x14ac:dyDescent="0.35">
      <c r="A76" s="4" t="str">
        <f t="shared" si="46"/>
        <v>NZSTGLN</v>
      </c>
      <c r="B76" s="3" t="str">
        <f t="shared" si="47"/>
        <v>NZSTGLN</v>
      </c>
      <c r="C76" s="4" t="s">
        <v>129</v>
      </c>
      <c r="D76" s="4" t="s">
        <v>51</v>
      </c>
      <c r="E76" s="6" t="s">
        <v>28</v>
      </c>
      <c r="F76" s="9">
        <v>483368071</v>
      </c>
      <c r="G76" s="10">
        <v>47609.2</v>
      </c>
      <c r="H76" s="12">
        <f t="shared" ca="1" si="48"/>
        <v>7.6409034516768948E-2</v>
      </c>
      <c r="I76" s="14">
        <f t="shared" ca="1" si="49"/>
        <v>0.11768643515593405</v>
      </c>
      <c r="J76" s="12">
        <f>SUMIFS('Inter regional allocations'!$D:$D,'Inter regional allocations'!$A:$A,J$2,'Inter regional allocations'!$C:$C,$E76,'Inter regional allocations'!$B:$B,"load")</f>
        <v>7.4492730846037703E-3</v>
      </c>
      <c r="K76" s="15">
        <f>SUMIFS('Inter regional allocations'!$D:$D,'Inter regional allocations'!$A:$A,K$2,'Inter regional allocations'!$C:$C,$E76,'Inter regional allocations'!$B:$B,"load")</f>
        <v>0</v>
      </c>
      <c r="L76" s="15">
        <f>SUMIFS('Inter regional allocations'!$D:$D,'Inter regional allocations'!$A:$A,L$2,'Inter regional allocations'!$C:$C,$E76,'Inter regional allocations'!$B:$B,"load")</f>
        <v>7.45879560379882E-4</v>
      </c>
      <c r="M76" s="15">
        <f>SUMIFS('Inter regional allocations'!$D:$D,'Inter regional allocations'!$A:$A,M$2,'Inter regional allocations'!$C:$C,$E76,'Inter regional allocations'!$B:$B,"load")</f>
        <v>3.6058271699650701E-2</v>
      </c>
      <c r="N76" s="15">
        <f>SUMIFS('Inter regional allocations'!$D:$D,'Inter regional allocations'!$A:$A,N$2,'Inter regional allocations'!$C:$C,$E76,'Inter regional allocations'!$B:$B,"load")</f>
        <v>5.1564410986771901E-5</v>
      </c>
      <c r="O76" s="15">
        <f>SUMIFS('Inter regional allocations'!$D:$D,'Inter regional allocations'!$A:$A,O$2,'Inter regional allocations'!$C:$C,$E76,'Inter regional allocations'!$B:$B,"load")</f>
        <v>1.7874676771728799E-5</v>
      </c>
      <c r="P76" s="15">
        <f>SUMIFS('Inter regional allocations'!$D:$D,'Inter regional allocations'!$A:$A,P$2,'Inter regional allocations'!$C:$C,$E76,'Inter regional allocations'!$B:$B,"load")</f>
        <v>0.141046894008166</v>
      </c>
      <c r="Q76" s="15">
        <f>SUMIFS('Inter regional allocations'!$D:$D,'Inter regional allocations'!$A:$A,Q$2,'Inter regional allocations'!$C:$C,$E76,'Inter regional allocations'!$B:$B,"load")</f>
        <v>1.1319859501929E-2</v>
      </c>
      <c r="R76" s="15">
        <f>SUMIFS('Inter regional allocations'!$D:$D,'Inter regional allocations'!$A:$A,R$2,'Inter regional allocations'!$C:$C,$E76,'Inter regional allocations'!$B:$B,"load")</f>
        <v>0.11943369223918</v>
      </c>
      <c r="S76" s="15">
        <f>SUMIFS('Inter regional allocations'!$D:$D,'Inter regional allocations'!$A:$A,S$2,'Inter regional allocations'!$C:$C,$E76,'Inter regional allocations'!$B:$B,"load")</f>
        <v>1.8385007257101199E-11</v>
      </c>
      <c r="T76" s="15">
        <f>SUMIFS('Inter regional allocations'!$D:$D,'Inter regional allocations'!$A:$A,T$2,'Inter regional allocations'!$C:$C,$E76,'Inter regional allocations'!$B:$B,"load")</f>
        <v>2.63156243509972E-11</v>
      </c>
      <c r="U76" s="15">
        <f>SUMIFS('Inter regional allocations'!$D:$D,'Inter regional allocations'!$A:$A,U$2,'Inter regional allocations'!$C:$C,$E76,'Inter regional allocations'!$B:$B,"load")</f>
        <v>0</v>
      </c>
      <c r="V76" s="15">
        <f>SUMIFS('Inter regional allocations'!$D:$D,'Inter regional allocations'!$A:$A,V$2,'Inter regional allocations'!$C:$C,$E76,'Inter regional allocations'!$B:$B,"load")</f>
        <v>9.7076102084717902E-4</v>
      </c>
      <c r="W76" s="15">
        <f>SUMIFS('Inter regional allocations'!$D:$D,'Inter regional allocations'!$A:$A,W$2,'Inter regional allocations'!$C:$C,$E76,'Inter regional allocations'!$B:$B,"load")</f>
        <v>0</v>
      </c>
      <c r="X76" s="15">
        <f>SUMIFS('Inter regional allocations'!$D:$D,'Inter regional allocations'!$A:$A,X$2,'Inter regional allocations'!$C:$C,$E76,'Inter regional allocations'!$B:$B,"load")</f>
        <v>0.25335246301528602</v>
      </c>
      <c r="Y76" s="15">
        <f>SUMIFS('Inter regional allocations'!$D:$D,'Inter regional allocations'!$A:$A,Y$2,'Inter regional allocations'!$C:$C,$E76,'Inter regional allocations'!$B:$B,"load")</f>
        <v>8.1796072878388505E-7</v>
      </c>
      <c r="Z76" s="15">
        <f>SUMIFS('Inter regional allocations'!$D:$D,'Inter regional allocations'!$A:$A,Z$2,'Inter regional allocations'!$C:$C,$E76,'Inter regional allocations'!$B:$B,"load")</f>
        <v>0</v>
      </c>
      <c r="AA76" s="15">
        <f>SUMIFS('Inter regional allocations'!$D:$D,'Inter regional allocations'!$A:$A,AA$2,'Inter regional allocations'!$C:$C,$E76,'Inter regional allocations'!$B:$B,"load")</f>
        <v>0</v>
      </c>
      <c r="AB76" s="15">
        <f>SUMIFS('Inter regional allocations'!$D:$D,'Inter regional allocations'!$A:$A,AB$2,'Inter regional allocations'!$C:$C,$E76,'Inter regional allocations'!$B:$B,"load")</f>
        <v>0</v>
      </c>
      <c r="AC76" s="15">
        <f>SUMIFS('Inter regional allocations'!$D:$D,'Inter regional allocations'!$A:$A,AC$2,'Inter regional allocations'!$C:$C,$E76,'Inter regional allocations'!$B:$B,"load")</f>
        <v>3.2330174836076799E-6</v>
      </c>
      <c r="AD76" s="15">
        <f>SUMIFS('Inter regional allocations'!$D:$D,'Inter regional allocations'!$A:$A,AD$2,'Inter regional allocations'!$C:$C,$E76,'Inter regional allocations'!$B:$B,"load")</f>
        <v>2.0186238616045301E-5</v>
      </c>
      <c r="AE76" s="12">
        <f>SUMIFS('Inter regional allocations'!$D:$D,'Inter regional allocations'!$A:$A,AE$2,'Inter regional allocations'!$C:$C,$E76,'Inter regional allocations'!$B:$B,"gen")</f>
        <v>1.82010965955655E-13</v>
      </c>
      <c r="AF76" s="15">
        <f>SUMIFS('Inter regional allocations'!$D:$D,'Inter regional allocations'!$A:$A,AF$2,'Inter regional allocations'!$C:$C,$E76,'Inter regional allocations'!$B:$B,"gen")</f>
        <v>2.62972474139732E-14</v>
      </c>
      <c r="AG76" s="15">
        <f>SUMIFS('Inter regional allocations'!$D:$D,'Inter regional allocations'!$A:$A,AG$2,'Inter regional allocations'!$C:$C,$E76,'Inter regional allocations'!$B:$B,"gen")</f>
        <v>2.0041771889105698E-6</v>
      </c>
      <c r="AH76" s="15">
        <f>SUMIFS('Inter regional allocations'!$D:$D,'Inter regional allocations'!$A:$A,AH$2,'Inter regional allocations'!$C:$C,$E76,'Inter regional allocations'!$B:$B,"gen")</f>
        <v>2.63680574488097E-14</v>
      </c>
      <c r="AI76" s="15">
        <f>SUMIFS('Inter regional allocations'!$D:$D,'Inter regional allocations'!$A:$A,AI$2,'Inter regional allocations'!$C:$C,$E76,'Inter regional allocations'!$B:$B,"gen")</f>
        <v>1.4889069430850399E-12</v>
      </c>
      <c r="AJ76" s="15">
        <f>SUMIFS('Inter regional allocations'!$D:$D,'Inter regional allocations'!$A:$A,AJ$2,'Inter regional allocations'!$C:$C,$E76,'Inter regional allocations'!$B:$B,"gen")</f>
        <v>3.6499091172013601E-13</v>
      </c>
      <c r="AK76" s="15">
        <f>SUMIFS('Inter regional allocations'!$D:$D,'Inter regional allocations'!$A:$A,AK$2,'Inter regional allocations'!$C:$C,$E76,'Inter regional allocations'!$B:$B,"gen")</f>
        <v>1.50638021671411E-12</v>
      </c>
      <c r="AL76" s="15">
        <f>SUMIFS('Inter regional allocations'!$D:$D,'Inter regional allocations'!$A:$A,AL$2,'Inter regional allocations'!$C:$C,$E76,'Inter regional allocations'!$B:$B,"gen")</f>
        <v>7.7263512220585305E-15</v>
      </c>
      <c r="AM76" s="15">
        <f>SUMIFS('Inter regional allocations'!$D:$D,'Inter regional allocations'!$A:$A,AM$2,'Inter regional allocations'!$C:$C,$E76,'Inter regional allocations'!$B:$B,"gen")</f>
        <v>1.61461103087712E-13</v>
      </c>
      <c r="AN76" s="15">
        <f>SUMIFS('Inter regional allocations'!$D:$D,'Inter regional allocations'!$A:$A,AN$2,'Inter regional allocations'!$C:$C,$E76,'Inter regional allocations'!$B:$B,"gen")</f>
        <v>1.9026800123822E-3</v>
      </c>
      <c r="AO76" s="15">
        <f>SUMIFS('Inter regional allocations'!$D:$D,'Inter regional allocations'!$A:$A,AO$2,'Inter regional allocations'!$C:$C,$E76,'Inter regional allocations'!$B:$B,"gen")</f>
        <v>1.9051907482012099E-3</v>
      </c>
      <c r="AP76" s="15">
        <f>SUMIFS('Inter regional allocations'!$D:$D,'Inter regional allocations'!$A:$A,AP$2,'Inter regional allocations'!$C:$C,$E76,'Inter regional allocations'!$B:$B,"gen")</f>
        <v>1.23987884308413E-14</v>
      </c>
      <c r="AQ76" s="15">
        <f>SUMIFS('Inter regional allocations'!$D:$D,'Inter regional allocations'!$A:$A,AQ$2,'Inter regional allocations'!$C:$C,$E76,'Inter regional allocations'!$B:$B,"gen")</f>
        <v>4.0858083721920799E-15</v>
      </c>
      <c r="AR76" s="15">
        <f>SUMIFS('Inter regional allocations'!$D:$D,'Inter regional allocations'!$A:$A,AR$2,'Inter regional allocations'!$C:$C,$E76,'Inter regional allocations'!$B:$B,"gen")</f>
        <v>2.4329019790158299E-14</v>
      </c>
      <c r="AS76" s="15">
        <f>SUMIFS('Inter regional allocations'!$D:$D,'Inter regional allocations'!$A:$A,AS$2,'Inter regional allocations'!$C:$C,$E76,'Inter regional allocations'!$B:$B,"gen")</f>
        <v>1.90207887073059E-3</v>
      </c>
      <c r="AT76" s="15">
        <f>SUMIFS('Inter regional allocations'!$D:$D,'Inter regional allocations'!$A:$A,AT$2,'Inter regional allocations'!$C:$C,$E76,'Inter regional allocations'!$B:$B,"gen")</f>
        <v>1.91867055145351E-3</v>
      </c>
      <c r="AU76" s="15">
        <f>SUMIFS('Inter regional allocations'!$D:$D,'Inter regional allocations'!$A:$A,AU$2,'Inter regional allocations'!$C:$C,$E76,'Inter regional allocations'!$B:$B,"gen")</f>
        <v>2.6377620031073199E-14</v>
      </c>
      <c r="AV76" s="15">
        <f>SUMIFS('Inter regional allocations'!$D:$D,'Inter regional allocations'!$A:$A,AV$2,'Inter regional allocations'!$C:$C,$E76,'Inter regional allocations'!$B:$B,"gen")</f>
        <v>2.3057289397967298E-14</v>
      </c>
      <c r="AW76" s="15">
        <f>SUMIFS('Inter regional allocations'!$D:$D,'Inter regional allocations'!$A:$A,AW$2,'Inter regional allocations'!$C:$C,$E76,'Inter regional allocations'!$B:$B,"gen")</f>
        <v>2.6478609055244398E-14</v>
      </c>
      <c r="AX76" s="15">
        <f>SUMIFS('Inter regional allocations'!$D:$D,'Inter regional allocations'!$A:$A,AX$2,'Inter regional allocations'!$C:$C,$E76,'Inter regional allocations'!$B:$B,"gen")</f>
        <v>2.0339404229991501E-7</v>
      </c>
      <c r="AY76" s="15">
        <f>SUMIFS('Inter regional allocations'!$D:$D,'Inter regional allocations'!$A:$A,AY$2,'Inter regional allocations'!$C:$C,$E76,'Inter regional allocations'!$B:$B,"gen")</f>
        <v>1.20082260369776E-4</v>
      </c>
      <c r="AZ76" s="12">
        <f t="shared" ca="1" si="50"/>
        <v>5.6919176424632739E-4</v>
      </c>
      <c r="BA76" s="15">
        <f t="shared" ca="1" si="51"/>
        <v>0</v>
      </c>
      <c r="BB76" s="15">
        <f t="shared" ca="1" si="52"/>
        <v>5.6991937074418851E-5</v>
      </c>
      <c r="BC76" s="15">
        <f t="shared" ca="1" si="53"/>
        <v>2.7551777269136431E-3</v>
      </c>
      <c r="BD76" s="15">
        <f t="shared" ca="1" si="54"/>
        <v>3.9399868589251141E-6</v>
      </c>
      <c r="BE76" s="15">
        <f t="shared" ca="1" si="55"/>
        <v>1.3657867944271139E-6</v>
      </c>
      <c r="BF76" s="15">
        <f t="shared" ca="1" si="56"/>
        <v>1.0777256992753007E-2</v>
      </c>
      <c r="BG76" s="15">
        <f t="shared" ca="1" si="57"/>
        <v>8.649395354078679E-4</v>
      </c>
      <c r="BH76" s="15">
        <f t="shared" ca="1" si="58"/>
        <v>9.1258131127686642E-3</v>
      </c>
      <c r="BI76" s="15">
        <f t="shared" ca="1" si="59"/>
        <v>1.4047806540988932E-12</v>
      </c>
      <c r="BJ76" s="15">
        <f t="shared" ca="1" si="60"/>
        <v>2.0107514493656705E-12</v>
      </c>
      <c r="BK76" s="15">
        <f t="shared" ca="1" si="61"/>
        <v>0</v>
      </c>
      <c r="BL76" s="15">
        <f t="shared" ca="1" si="62"/>
        <v>7.4174912349445963E-5</v>
      </c>
      <c r="BM76" s="15">
        <f t="shared" ca="1" si="63"/>
        <v>0</v>
      </c>
      <c r="BN76" s="15">
        <f t="shared" ca="1" si="64"/>
        <v>1.9358417091443418E-2</v>
      </c>
      <c r="BO76" s="15">
        <f t="shared" ca="1" si="65"/>
        <v>6.2499589559009361E-8</v>
      </c>
      <c r="BP76" s="15">
        <f t="shared" ca="1" si="66"/>
        <v>0</v>
      </c>
      <c r="BQ76" s="15">
        <f t="shared" ca="1" si="67"/>
        <v>0</v>
      </c>
      <c r="BR76" s="15">
        <f t="shared" ca="1" si="67"/>
        <v>0</v>
      </c>
      <c r="BS76" s="15">
        <f t="shared" ca="1" si="68"/>
        <v>2.4703174449829671E-7</v>
      </c>
      <c r="BT76" s="15">
        <f t="shared" ca="1" si="69"/>
        <v>1.5424110031771396E-6</v>
      </c>
      <c r="BU76" s="12">
        <f t="shared" ca="1" si="70"/>
        <v>2.1420221742609113E-14</v>
      </c>
      <c r="BV76" s="15">
        <f t="shared" ca="1" si="71"/>
        <v>3.0948293025641115E-15</v>
      </c>
      <c r="BW76" s="15">
        <f t="shared" ca="1" si="72"/>
        <v>2.3586446878372595E-7</v>
      </c>
      <c r="BX76" s="15">
        <f t="shared" ca="1" si="73"/>
        <v>3.1031626831372864E-15</v>
      </c>
      <c r="BY76" s="15">
        <f t="shared" ca="1" si="74"/>
        <v>1.7522415041059754E-13</v>
      </c>
      <c r="BZ76" s="15">
        <f t="shared" ca="1" si="75"/>
        <v>4.2954479264657038E-14</v>
      </c>
      <c r="CA76" s="15">
        <f t="shared" ca="1" si="76"/>
        <v>1.7728051769450699E-13</v>
      </c>
      <c r="CB76" s="15">
        <f t="shared" ca="1" si="77"/>
        <v>9.0928673208676313E-16</v>
      </c>
      <c r="CC76" s="15">
        <f t="shared" ca="1" si="78"/>
        <v>1.9001781638737601E-14</v>
      </c>
      <c r="CD76" s="15">
        <f t="shared" ca="1" si="79"/>
        <v>2.2391962789970957E-4</v>
      </c>
      <c r="CE76" s="15">
        <f t="shared" ca="1" si="80"/>
        <v>2.2421510744786717E-4</v>
      </c>
      <c r="CF76" s="15">
        <f t="shared" ca="1" si="81"/>
        <v>1.4591692106783499E-15</v>
      </c>
      <c r="CG76" s="15">
        <f t="shared" ca="1" si="82"/>
        <v>4.8084422205355568E-16</v>
      </c>
      <c r="CH76" s="15">
        <f t="shared" ca="1" si="83"/>
        <v>2.8631956099419009E-15</v>
      </c>
      <c r="CI76" s="15">
        <f t="shared" ca="1" si="84"/>
        <v>2.2384888168170786E-4</v>
      </c>
      <c r="CJ76" s="15">
        <f t="shared" ca="1" si="85"/>
        <v>2.2580149743923371E-4</v>
      </c>
      <c r="CK76" s="15">
        <f t="shared" ca="1" si="86"/>
        <v>3.1042880693547632E-15</v>
      </c>
      <c r="CL76" s="15">
        <f t="shared" ca="1" si="87"/>
        <v>2.7135301936054841E-15</v>
      </c>
      <c r="CM76" s="15">
        <f t="shared" ca="1" si="87"/>
        <v>3.1161731075993481E-15</v>
      </c>
      <c r="CN76" s="15">
        <f t="shared" ca="1" si="88"/>
        <v>2.3936719770232256E-8</v>
      </c>
      <c r="CO76" s="15">
        <f t="shared" ca="1" si="89"/>
        <v>1.4132053148385632E-5</v>
      </c>
    </row>
    <row r="77" spans="1:93" x14ac:dyDescent="0.35">
      <c r="A77" s="4" t="str">
        <f t="shared" si="46"/>
        <v>ORONAPS</v>
      </c>
      <c r="B77" s="3" t="str">
        <f t="shared" si="47"/>
        <v>ORONAPS</v>
      </c>
      <c r="C77" s="4" t="s">
        <v>130</v>
      </c>
      <c r="D77" s="4" t="s">
        <v>131</v>
      </c>
      <c r="E77" s="6" t="s">
        <v>31</v>
      </c>
      <c r="F77" s="9">
        <v>1110642.3999999999</v>
      </c>
      <c r="G77" s="10">
        <v>0</v>
      </c>
      <c r="H77" s="12">
        <f t="shared" ca="1" si="48"/>
        <v>3.819892292606562E-4</v>
      </c>
      <c r="I77" s="14">
        <f t="shared" ca="1" si="49"/>
        <v>0</v>
      </c>
      <c r="J77" s="12">
        <f>SUMIFS('Inter regional allocations'!$D:$D,'Inter regional allocations'!$A:$A,J$2,'Inter regional allocations'!$C:$C,$E77,'Inter regional allocations'!$B:$B,"load")</f>
        <v>3.19718824954076E-4</v>
      </c>
      <c r="K77" s="15">
        <f>SUMIFS('Inter regional allocations'!$D:$D,'Inter regional allocations'!$A:$A,K$2,'Inter regional allocations'!$C:$C,$E77,'Inter regional allocations'!$B:$B,"load")</f>
        <v>0</v>
      </c>
      <c r="L77" s="15">
        <f>SUMIFS('Inter regional allocations'!$D:$D,'Inter regional allocations'!$A:$A,L$2,'Inter regional allocations'!$C:$C,$E77,'Inter regional allocations'!$B:$B,"load")</f>
        <v>6.2027665145717497E-5</v>
      </c>
      <c r="M77" s="15">
        <f>SUMIFS('Inter regional allocations'!$D:$D,'Inter regional allocations'!$A:$A,M$2,'Inter regional allocations'!$C:$C,$E77,'Inter regional allocations'!$B:$B,"load")</f>
        <v>0.13422147299273399</v>
      </c>
      <c r="N77" s="15">
        <f>SUMIFS('Inter regional allocations'!$D:$D,'Inter regional allocations'!$A:$A,N$2,'Inter regional allocations'!$C:$C,$E77,'Inter regional allocations'!$B:$B,"load")</f>
        <v>3.6142334527787501E-6</v>
      </c>
      <c r="O77" s="15">
        <f>SUMIFS('Inter regional allocations'!$D:$D,'Inter regional allocations'!$A:$A,O$2,'Inter regional allocations'!$C:$C,$E77,'Inter regional allocations'!$B:$B,"load")</f>
        <v>2.1826372977196E-6</v>
      </c>
      <c r="P77" s="15">
        <f>SUMIFS('Inter regional allocations'!$D:$D,'Inter regional allocations'!$A:$A,P$2,'Inter regional allocations'!$C:$C,$E77,'Inter regional allocations'!$B:$B,"load")</f>
        <v>2.3650669069191599E-3</v>
      </c>
      <c r="Q77" s="15">
        <f>SUMIFS('Inter regional allocations'!$D:$D,'Inter regional allocations'!$A:$A,Q$2,'Inter regional allocations'!$C:$C,$E77,'Inter regional allocations'!$B:$B,"load")</f>
        <v>2.95810361249744E-2</v>
      </c>
      <c r="R77" s="15">
        <f>SUMIFS('Inter regional allocations'!$D:$D,'Inter regional allocations'!$A:$A,R$2,'Inter regional allocations'!$C:$C,$E77,'Inter regional allocations'!$B:$B,"load")</f>
        <v>2.7623812593177501E-2</v>
      </c>
      <c r="S77" s="15">
        <f>SUMIFS('Inter regional allocations'!$D:$D,'Inter regional allocations'!$A:$A,S$2,'Inter regional allocations'!$C:$C,$E77,'Inter regional allocations'!$B:$B,"load")</f>
        <v>0</v>
      </c>
      <c r="T77" s="15">
        <f>SUMIFS('Inter regional allocations'!$D:$D,'Inter regional allocations'!$A:$A,T$2,'Inter regional allocations'!$C:$C,$E77,'Inter regional allocations'!$B:$B,"load")</f>
        <v>0</v>
      </c>
      <c r="U77" s="15">
        <f>SUMIFS('Inter regional allocations'!$D:$D,'Inter regional allocations'!$A:$A,U$2,'Inter regional allocations'!$C:$C,$E77,'Inter regional allocations'!$B:$B,"load")</f>
        <v>1.61630299887673E-2</v>
      </c>
      <c r="V77" s="15">
        <f>SUMIFS('Inter regional allocations'!$D:$D,'Inter regional allocations'!$A:$A,V$2,'Inter regional allocations'!$C:$C,$E77,'Inter regional allocations'!$B:$B,"load")</f>
        <v>2.2794302184017002E-3</v>
      </c>
      <c r="W77" s="15">
        <f>SUMIFS('Inter regional allocations'!$D:$D,'Inter regional allocations'!$A:$A,W$2,'Inter regional allocations'!$C:$C,$E77,'Inter regional allocations'!$B:$B,"load")</f>
        <v>0</v>
      </c>
      <c r="X77" s="15">
        <f>SUMIFS('Inter regional allocations'!$D:$D,'Inter regional allocations'!$A:$A,X$2,'Inter regional allocations'!$C:$C,$E77,'Inter regional allocations'!$B:$B,"load")</f>
        <v>1.4811318194351801E-8</v>
      </c>
      <c r="Y77" s="15">
        <f>SUMIFS('Inter regional allocations'!$D:$D,'Inter regional allocations'!$A:$A,Y$2,'Inter regional allocations'!$C:$C,$E77,'Inter regional allocations'!$B:$B,"load")</f>
        <v>3.7639854697271101E-8</v>
      </c>
      <c r="Z77" s="15">
        <f>SUMIFS('Inter regional allocations'!$D:$D,'Inter regional allocations'!$A:$A,Z$2,'Inter regional allocations'!$C:$C,$E77,'Inter regional allocations'!$B:$B,"load")</f>
        <v>0.22373350923108101</v>
      </c>
      <c r="AA77" s="15">
        <f>SUMIFS('Inter regional allocations'!$D:$D,'Inter regional allocations'!$A:$A,AA$2,'Inter regional allocations'!$C:$C,$E77,'Inter regional allocations'!$B:$B,"load")</f>
        <v>0.49489510424147198</v>
      </c>
      <c r="AB77" s="15">
        <f>SUMIFS('Inter regional allocations'!$D:$D,'Inter regional allocations'!$A:$A,AB$2,'Inter regional allocations'!$C:$C,$E77,'Inter regional allocations'!$B:$B,"load")</f>
        <v>0</v>
      </c>
      <c r="AC77" s="15">
        <f>SUMIFS('Inter regional allocations'!$D:$D,'Inter regional allocations'!$A:$A,AC$2,'Inter regional allocations'!$C:$C,$E77,'Inter regional allocations'!$B:$B,"load")</f>
        <v>4.6358723862515301E-7</v>
      </c>
      <c r="AD77" s="15">
        <f>SUMIFS('Inter regional allocations'!$D:$D,'Inter regional allocations'!$A:$A,AD$2,'Inter regional allocations'!$C:$C,$E77,'Inter regional allocations'!$B:$B,"load")</f>
        <v>3.07541143636676E-6</v>
      </c>
      <c r="AE77" s="12">
        <f>SUMIFS('Inter regional allocations'!$D:$D,'Inter regional allocations'!$A:$A,AE$2,'Inter regional allocations'!$C:$C,$E77,'Inter regional allocations'!$B:$B,"gen")</f>
        <v>0</v>
      </c>
      <c r="AF77" s="15">
        <f>SUMIFS('Inter regional allocations'!$D:$D,'Inter regional allocations'!$A:$A,AF$2,'Inter regional allocations'!$C:$C,$E77,'Inter regional allocations'!$B:$B,"gen")</f>
        <v>0</v>
      </c>
      <c r="AG77" s="15">
        <f>SUMIFS('Inter regional allocations'!$D:$D,'Inter regional allocations'!$A:$A,AG$2,'Inter regional allocations'!$C:$C,$E77,'Inter regional allocations'!$B:$B,"gen")</f>
        <v>0</v>
      </c>
      <c r="AH77" s="15">
        <f>SUMIFS('Inter regional allocations'!$D:$D,'Inter regional allocations'!$A:$A,AH$2,'Inter regional allocations'!$C:$C,$E77,'Inter regional allocations'!$B:$B,"gen")</f>
        <v>0</v>
      </c>
      <c r="AI77" s="15">
        <f>SUMIFS('Inter regional allocations'!$D:$D,'Inter regional allocations'!$A:$A,AI$2,'Inter regional allocations'!$C:$C,$E77,'Inter regional allocations'!$B:$B,"gen")</f>
        <v>0</v>
      </c>
      <c r="AJ77" s="15">
        <f>SUMIFS('Inter regional allocations'!$D:$D,'Inter regional allocations'!$A:$A,AJ$2,'Inter regional allocations'!$C:$C,$E77,'Inter regional allocations'!$B:$B,"gen")</f>
        <v>0</v>
      </c>
      <c r="AK77" s="15">
        <f>SUMIFS('Inter regional allocations'!$D:$D,'Inter regional allocations'!$A:$A,AK$2,'Inter regional allocations'!$C:$C,$E77,'Inter regional allocations'!$B:$B,"gen")</f>
        <v>0</v>
      </c>
      <c r="AL77" s="15">
        <f>SUMIFS('Inter regional allocations'!$D:$D,'Inter regional allocations'!$A:$A,AL$2,'Inter regional allocations'!$C:$C,$E77,'Inter regional allocations'!$B:$B,"gen")</f>
        <v>0</v>
      </c>
      <c r="AM77" s="15">
        <f>SUMIFS('Inter regional allocations'!$D:$D,'Inter regional allocations'!$A:$A,AM$2,'Inter regional allocations'!$C:$C,$E77,'Inter regional allocations'!$B:$B,"gen")</f>
        <v>0</v>
      </c>
      <c r="AN77" s="15">
        <f>SUMIFS('Inter regional allocations'!$D:$D,'Inter regional allocations'!$A:$A,AN$2,'Inter regional allocations'!$C:$C,$E77,'Inter regional allocations'!$B:$B,"gen")</f>
        <v>0</v>
      </c>
      <c r="AO77" s="15">
        <f>SUMIFS('Inter regional allocations'!$D:$D,'Inter regional allocations'!$A:$A,AO$2,'Inter regional allocations'!$C:$C,$E77,'Inter regional allocations'!$B:$B,"gen")</f>
        <v>0</v>
      </c>
      <c r="AP77" s="15">
        <f>SUMIFS('Inter regional allocations'!$D:$D,'Inter regional allocations'!$A:$A,AP$2,'Inter regional allocations'!$C:$C,$E77,'Inter regional allocations'!$B:$B,"gen")</f>
        <v>2.34456539594473E-3</v>
      </c>
      <c r="AQ77" s="15">
        <f>SUMIFS('Inter regional allocations'!$D:$D,'Inter regional allocations'!$A:$A,AQ$2,'Inter regional allocations'!$C:$C,$E77,'Inter regional allocations'!$B:$B,"gen")</f>
        <v>0</v>
      </c>
      <c r="AR77" s="15">
        <f>SUMIFS('Inter regional allocations'!$D:$D,'Inter regional allocations'!$A:$A,AR$2,'Inter regional allocations'!$C:$C,$E77,'Inter regional allocations'!$B:$B,"gen")</f>
        <v>5.3798479163151999E-7</v>
      </c>
      <c r="AS77" s="15">
        <f>SUMIFS('Inter regional allocations'!$D:$D,'Inter regional allocations'!$A:$A,AS$2,'Inter regional allocations'!$C:$C,$E77,'Inter regional allocations'!$B:$B,"gen")</f>
        <v>0</v>
      </c>
      <c r="AT77" s="15">
        <f>SUMIFS('Inter regional allocations'!$D:$D,'Inter regional allocations'!$A:$A,AT$2,'Inter regional allocations'!$C:$C,$E77,'Inter regional allocations'!$B:$B,"gen")</f>
        <v>0</v>
      </c>
      <c r="AU77" s="15">
        <f>SUMIFS('Inter regional allocations'!$D:$D,'Inter regional allocations'!$A:$A,AU$2,'Inter regional allocations'!$C:$C,$E77,'Inter regional allocations'!$B:$B,"gen")</f>
        <v>7.9507360673062795E-7</v>
      </c>
      <c r="AV77" s="15">
        <f>SUMIFS('Inter regional allocations'!$D:$D,'Inter regional allocations'!$A:$A,AV$2,'Inter regional allocations'!$C:$C,$E77,'Inter regional allocations'!$B:$B,"gen")</f>
        <v>5.4643822497622202E-2</v>
      </c>
      <c r="AW77" s="15">
        <f>SUMIFS('Inter regional allocations'!$D:$D,'Inter regional allocations'!$A:$A,AW$2,'Inter regional allocations'!$C:$C,$E77,'Inter regional allocations'!$B:$B,"gen")</f>
        <v>6.2894162539827001E-12</v>
      </c>
      <c r="AX77" s="15">
        <f>SUMIFS('Inter regional allocations'!$D:$D,'Inter regional allocations'!$A:$A,AX$2,'Inter regional allocations'!$C:$C,$E77,'Inter regional allocations'!$B:$B,"gen")</f>
        <v>0</v>
      </c>
      <c r="AY77" s="15">
        <f>SUMIFS('Inter regional allocations'!$D:$D,'Inter regional allocations'!$A:$A,AY$2,'Inter regional allocations'!$C:$C,$E77,'Inter regional allocations'!$B:$B,"gen")</f>
        <v>0</v>
      </c>
      <c r="AZ77" s="12">
        <f t="shared" ca="1" si="50"/>
        <v>1.2212914752433015E-7</v>
      </c>
      <c r="BA77" s="15">
        <f t="shared" ca="1" si="51"/>
        <v>0</v>
      </c>
      <c r="BB77" s="15">
        <f t="shared" ca="1" si="52"/>
        <v>2.3693900001850696E-8</v>
      </c>
      <c r="BC77" s="15">
        <f t="shared" ca="1" si="53"/>
        <v>5.1271157018724436E-5</v>
      </c>
      <c r="BD77" s="15">
        <f t="shared" ca="1" si="54"/>
        <v>1.380598250995035E-9</v>
      </c>
      <c r="BE77" s="15">
        <f t="shared" ca="1" si="55"/>
        <v>8.3374393911147136E-10</v>
      </c>
      <c r="BF77" s="15">
        <f t="shared" ca="1" si="56"/>
        <v>9.0343008492393398E-7</v>
      </c>
      <c r="BG77" s="15">
        <f t="shared" ca="1" si="57"/>
        <v>1.1299637190110599E-5</v>
      </c>
      <c r="BH77" s="15">
        <f t="shared" ca="1" si="58"/>
        <v>1.0551998881708682E-5</v>
      </c>
      <c r="BI77" s="15">
        <f t="shared" ca="1" si="59"/>
        <v>0</v>
      </c>
      <c r="BJ77" s="15">
        <f t="shared" ca="1" si="60"/>
        <v>0</v>
      </c>
      <c r="BK77" s="15">
        <f t="shared" ca="1" si="61"/>
        <v>6.1741033679260932E-6</v>
      </c>
      <c r="BL77" s="15">
        <f t="shared" ca="1" si="62"/>
        <v>8.707177922807147E-7</v>
      </c>
      <c r="BM77" s="15">
        <f t="shared" ca="1" si="63"/>
        <v>0</v>
      </c>
      <c r="BN77" s="15">
        <f t="shared" ca="1" si="64"/>
        <v>5.6577640213947784E-12</v>
      </c>
      <c r="BO77" s="15">
        <f t="shared" ca="1" si="65"/>
        <v>1.4378019085293677E-11</v>
      </c>
      <c r="BP77" s="15">
        <f t="shared" ca="1" si="66"/>
        <v>8.5463790750962544E-5</v>
      </c>
      <c r="BQ77" s="15">
        <f t="shared" ca="1" si="67"/>
        <v>1.8904459943407199E-4</v>
      </c>
      <c r="BR77" s="15">
        <f t="shared" ca="1" si="67"/>
        <v>0</v>
      </c>
      <c r="BS77" s="15">
        <f t="shared" ca="1" si="68"/>
        <v>1.770853319774981E-10</v>
      </c>
      <c r="BT77" s="15">
        <f t="shared" ca="1" si="69"/>
        <v>1.1747740442371463E-9</v>
      </c>
      <c r="BU77" s="12">
        <f t="shared" ca="1" si="70"/>
        <v>0</v>
      </c>
      <c r="BV77" s="15">
        <f t="shared" ca="1" si="71"/>
        <v>0</v>
      </c>
      <c r="BW77" s="15">
        <f t="shared" ca="1" si="72"/>
        <v>0</v>
      </c>
      <c r="BX77" s="15">
        <f t="shared" ca="1" si="73"/>
        <v>0</v>
      </c>
      <c r="BY77" s="15">
        <f t="shared" ca="1" si="74"/>
        <v>0</v>
      </c>
      <c r="BZ77" s="15">
        <f t="shared" ca="1" si="75"/>
        <v>0</v>
      </c>
      <c r="CA77" s="15">
        <f t="shared" ca="1" si="76"/>
        <v>0</v>
      </c>
      <c r="CB77" s="15">
        <f t="shared" ca="1" si="77"/>
        <v>0</v>
      </c>
      <c r="CC77" s="15">
        <f t="shared" ca="1" si="78"/>
        <v>0</v>
      </c>
      <c r="CD77" s="15">
        <f t="shared" ca="1" si="79"/>
        <v>0</v>
      </c>
      <c r="CE77" s="15">
        <f t="shared" ca="1" si="80"/>
        <v>0</v>
      </c>
      <c r="CF77" s="15">
        <f t="shared" ca="1" si="81"/>
        <v>0</v>
      </c>
      <c r="CG77" s="15">
        <f t="shared" ca="1" si="82"/>
        <v>0</v>
      </c>
      <c r="CH77" s="15">
        <f t="shared" ca="1" si="83"/>
        <v>0</v>
      </c>
      <c r="CI77" s="15">
        <f t="shared" ca="1" si="84"/>
        <v>0</v>
      </c>
      <c r="CJ77" s="15">
        <f t="shared" ca="1" si="85"/>
        <v>0</v>
      </c>
      <c r="CK77" s="15">
        <f t="shared" ca="1" si="86"/>
        <v>0</v>
      </c>
      <c r="CL77" s="15">
        <f t="shared" ca="1" si="87"/>
        <v>0</v>
      </c>
      <c r="CM77" s="15">
        <f t="shared" ca="1" si="87"/>
        <v>0</v>
      </c>
      <c r="CN77" s="15">
        <f t="shared" ca="1" si="88"/>
        <v>0</v>
      </c>
      <c r="CO77" s="15">
        <f t="shared" ca="1" si="89"/>
        <v>0</v>
      </c>
    </row>
    <row r="78" spans="1:93" x14ac:dyDescent="0.35">
      <c r="A78" s="4" t="str">
        <f t="shared" si="46"/>
        <v>ORONBRY</v>
      </c>
      <c r="B78" s="3" t="str">
        <f t="shared" si="47"/>
        <v>ORONBRY</v>
      </c>
      <c r="C78" s="4" t="s">
        <v>130</v>
      </c>
      <c r="D78" s="4" t="s">
        <v>132</v>
      </c>
      <c r="E78" s="6" t="s">
        <v>30</v>
      </c>
      <c r="F78" s="9">
        <v>659077489.20000005</v>
      </c>
      <c r="G78" s="10">
        <v>0.2</v>
      </c>
      <c r="H78" s="12">
        <f t="shared" ca="1" si="48"/>
        <v>0.28959505730469098</v>
      </c>
      <c r="I78" s="14">
        <f t="shared" ca="1" si="49"/>
        <v>1.3960631020522128E-4</v>
      </c>
      <c r="J78" s="12">
        <f>SUMIFS('Inter regional allocations'!$D:$D,'Inter regional allocations'!$A:$A,J$2,'Inter regional allocations'!$C:$C,$E78,'Inter regional allocations'!$B:$B,"load")</f>
        <v>2.3805586408516899E-4</v>
      </c>
      <c r="K78" s="15">
        <f>SUMIFS('Inter regional allocations'!$D:$D,'Inter regional allocations'!$A:$A,K$2,'Inter regional allocations'!$C:$C,$E78,'Inter regional allocations'!$B:$B,"load")</f>
        <v>0</v>
      </c>
      <c r="L78" s="15">
        <f>SUMIFS('Inter regional allocations'!$D:$D,'Inter regional allocations'!$A:$A,L$2,'Inter regional allocations'!$C:$C,$E78,'Inter regional allocations'!$B:$B,"load")</f>
        <v>4.2638232203402001E-5</v>
      </c>
      <c r="M78" s="15">
        <f>SUMIFS('Inter regional allocations'!$D:$D,'Inter regional allocations'!$A:$A,M$2,'Inter regional allocations'!$C:$C,$E78,'Inter regional allocations'!$B:$B,"load")</f>
        <v>0.115646545796286</v>
      </c>
      <c r="N78" s="15">
        <f>SUMIFS('Inter regional allocations'!$D:$D,'Inter regional allocations'!$A:$A,N$2,'Inter regional allocations'!$C:$C,$E78,'Inter regional allocations'!$B:$B,"load")</f>
        <v>2.63680663576648E-6</v>
      </c>
      <c r="O78" s="15">
        <f>SUMIFS('Inter regional allocations'!$D:$D,'Inter regional allocations'!$A:$A,O$2,'Inter regional allocations'!$C:$C,$E78,'Inter regional allocations'!$B:$B,"load")</f>
        <v>1.58174974231133E-6</v>
      </c>
      <c r="P78" s="15">
        <f>SUMIFS('Inter regional allocations'!$D:$D,'Inter regional allocations'!$A:$A,P$2,'Inter regional allocations'!$C:$C,$E78,'Inter regional allocations'!$B:$B,"load")</f>
        <v>1.82135804982806E-3</v>
      </c>
      <c r="Q78" s="15">
        <f>SUMIFS('Inter regional allocations'!$D:$D,'Inter regional allocations'!$A:$A,Q$2,'Inter regional allocations'!$C:$C,$E78,'Inter regional allocations'!$B:$B,"load")</f>
        <v>2.6416249819135498E-2</v>
      </c>
      <c r="R78" s="15">
        <f>SUMIFS('Inter regional allocations'!$D:$D,'Inter regional allocations'!$A:$A,R$2,'Inter regional allocations'!$C:$C,$E78,'Inter regional allocations'!$B:$B,"load")</f>
        <v>2.20588166725805E-2</v>
      </c>
      <c r="S78" s="15">
        <f>SUMIFS('Inter regional allocations'!$D:$D,'Inter regional allocations'!$A:$A,S$2,'Inter regional allocations'!$C:$C,$E78,'Inter regional allocations'!$B:$B,"load")</f>
        <v>0</v>
      </c>
      <c r="T78" s="15">
        <f>SUMIFS('Inter regional allocations'!$D:$D,'Inter regional allocations'!$A:$A,T$2,'Inter regional allocations'!$C:$C,$E78,'Inter regional allocations'!$B:$B,"load")</f>
        <v>0</v>
      </c>
      <c r="U78" s="15">
        <f>SUMIFS('Inter regional allocations'!$D:$D,'Inter regional allocations'!$A:$A,U$2,'Inter regional allocations'!$C:$C,$E78,'Inter regional allocations'!$B:$B,"load")</f>
        <v>9.9009959047158597E-5</v>
      </c>
      <c r="V78" s="15">
        <f>SUMIFS('Inter regional allocations'!$D:$D,'Inter regional allocations'!$A:$A,V$2,'Inter regional allocations'!$C:$C,$E78,'Inter regional allocations'!$B:$B,"load")</f>
        <v>1.92371900828927E-3</v>
      </c>
      <c r="W78" s="15">
        <f>SUMIFS('Inter regional allocations'!$D:$D,'Inter regional allocations'!$A:$A,W$2,'Inter regional allocations'!$C:$C,$E78,'Inter regional allocations'!$B:$B,"load")</f>
        <v>0</v>
      </c>
      <c r="X78" s="15">
        <f>SUMIFS('Inter regional allocations'!$D:$D,'Inter regional allocations'!$A:$A,X$2,'Inter regional allocations'!$C:$C,$E78,'Inter regional allocations'!$B:$B,"load")</f>
        <v>1.0212172692910699E-8</v>
      </c>
      <c r="Y78" s="15">
        <f>SUMIFS('Inter regional allocations'!$D:$D,'Inter regional allocations'!$A:$A,Y$2,'Inter regional allocations'!$C:$C,$E78,'Inter regional allocations'!$B:$B,"load")</f>
        <v>2.5926449901335701E-8</v>
      </c>
      <c r="Z78" s="15">
        <f>SUMIFS('Inter regional allocations'!$D:$D,'Inter regional allocations'!$A:$A,Z$2,'Inter regional allocations'!$C:$C,$E78,'Inter regional allocations'!$B:$B,"load")</f>
        <v>0.193262521062326</v>
      </c>
      <c r="AA78" s="15">
        <f>SUMIFS('Inter regional allocations'!$D:$D,'Inter regional allocations'!$A:$A,AA$2,'Inter regional allocations'!$C:$C,$E78,'Inter regional allocations'!$B:$B,"load")</f>
        <v>2.8991104200193598E-6</v>
      </c>
      <c r="AB78" s="15">
        <f>SUMIFS('Inter regional allocations'!$D:$D,'Inter regional allocations'!$A:$A,AB$2,'Inter regional allocations'!$C:$C,$E78,'Inter regional allocations'!$B:$B,"load")</f>
        <v>0</v>
      </c>
      <c r="AC78" s="15">
        <f>SUMIFS('Inter regional allocations'!$D:$D,'Inter regional allocations'!$A:$A,AC$2,'Inter regional allocations'!$C:$C,$E78,'Inter regional allocations'!$B:$B,"load")</f>
        <v>4.10568781892082E-7</v>
      </c>
      <c r="AD78" s="15">
        <f>SUMIFS('Inter regional allocations'!$D:$D,'Inter regional allocations'!$A:$A,AD$2,'Inter regional allocations'!$C:$C,$E78,'Inter regional allocations'!$B:$B,"load")</f>
        <v>2.06538764546675E-6</v>
      </c>
      <c r="AE78" s="12">
        <f>SUMIFS('Inter regional allocations'!$D:$D,'Inter regional allocations'!$A:$A,AE$2,'Inter regional allocations'!$C:$C,$E78,'Inter regional allocations'!$B:$B,"gen")</f>
        <v>0</v>
      </c>
      <c r="AF78" s="15">
        <f>SUMIFS('Inter regional allocations'!$D:$D,'Inter regional allocations'!$A:$A,AF$2,'Inter regional allocations'!$C:$C,$E78,'Inter regional allocations'!$B:$B,"gen")</f>
        <v>0</v>
      </c>
      <c r="AG78" s="15">
        <f>SUMIFS('Inter regional allocations'!$D:$D,'Inter regional allocations'!$A:$A,AG$2,'Inter regional allocations'!$C:$C,$E78,'Inter regional allocations'!$B:$B,"gen")</f>
        <v>0</v>
      </c>
      <c r="AH78" s="15">
        <f>SUMIFS('Inter regional allocations'!$D:$D,'Inter regional allocations'!$A:$A,AH$2,'Inter regional allocations'!$C:$C,$E78,'Inter regional allocations'!$B:$B,"gen")</f>
        <v>0</v>
      </c>
      <c r="AI78" s="15">
        <f>SUMIFS('Inter regional allocations'!$D:$D,'Inter regional allocations'!$A:$A,AI$2,'Inter regional allocations'!$C:$C,$E78,'Inter regional allocations'!$B:$B,"gen")</f>
        <v>0</v>
      </c>
      <c r="AJ78" s="15">
        <f>SUMIFS('Inter regional allocations'!$D:$D,'Inter regional allocations'!$A:$A,AJ$2,'Inter regional allocations'!$C:$C,$E78,'Inter regional allocations'!$B:$B,"gen")</f>
        <v>0</v>
      </c>
      <c r="AK78" s="15">
        <f>SUMIFS('Inter regional allocations'!$D:$D,'Inter regional allocations'!$A:$A,AK$2,'Inter regional allocations'!$C:$C,$E78,'Inter regional allocations'!$B:$B,"gen")</f>
        <v>0</v>
      </c>
      <c r="AL78" s="15">
        <f>SUMIFS('Inter regional allocations'!$D:$D,'Inter regional allocations'!$A:$A,AL$2,'Inter regional allocations'!$C:$C,$E78,'Inter regional allocations'!$B:$B,"gen")</f>
        <v>0</v>
      </c>
      <c r="AM78" s="15">
        <f>SUMIFS('Inter regional allocations'!$D:$D,'Inter regional allocations'!$A:$A,AM$2,'Inter regional allocations'!$C:$C,$E78,'Inter regional allocations'!$B:$B,"gen")</f>
        <v>0</v>
      </c>
      <c r="AN78" s="15">
        <f>SUMIFS('Inter regional allocations'!$D:$D,'Inter regional allocations'!$A:$A,AN$2,'Inter regional allocations'!$C:$C,$E78,'Inter regional allocations'!$B:$B,"gen")</f>
        <v>0</v>
      </c>
      <c r="AO78" s="15">
        <f>SUMIFS('Inter regional allocations'!$D:$D,'Inter regional allocations'!$A:$A,AO$2,'Inter regional allocations'!$C:$C,$E78,'Inter regional allocations'!$B:$B,"gen")</f>
        <v>0</v>
      </c>
      <c r="AP78" s="15">
        <f>SUMIFS('Inter regional allocations'!$D:$D,'Inter regional allocations'!$A:$A,AP$2,'Inter regional allocations'!$C:$C,$E78,'Inter regional allocations'!$B:$B,"gen")</f>
        <v>3.87706475952901E-5</v>
      </c>
      <c r="AQ78" s="15">
        <f>SUMIFS('Inter regional allocations'!$D:$D,'Inter regional allocations'!$A:$A,AQ$2,'Inter regional allocations'!$C:$C,$E78,'Inter regional allocations'!$B:$B,"gen")</f>
        <v>0</v>
      </c>
      <c r="AR78" s="15">
        <f>SUMIFS('Inter regional allocations'!$D:$D,'Inter regional allocations'!$A:$A,AR$2,'Inter regional allocations'!$C:$C,$E78,'Inter regional allocations'!$B:$B,"gen")</f>
        <v>4.0079891398539801E-5</v>
      </c>
      <c r="AS78" s="15">
        <f>SUMIFS('Inter regional allocations'!$D:$D,'Inter regional allocations'!$A:$A,AS$2,'Inter regional allocations'!$C:$C,$E78,'Inter regional allocations'!$B:$B,"gen")</f>
        <v>0</v>
      </c>
      <c r="AT78" s="15">
        <f>SUMIFS('Inter regional allocations'!$D:$D,'Inter regional allocations'!$A:$A,AT$2,'Inter regional allocations'!$C:$C,$E78,'Inter regional allocations'!$B:$B,"gen")</f>
        <v>0</v>
      </c>
      <c r="AU78" s="15">
        <f>SUMIFS('Inter regional allocations'!$D:$D,'Inter regional allocations'!$A:$A,AU$2,'Inter regional allocations'!$C:$C,$E78,'Inter regional allocations'!$B:$B,"gen")</f>
        <v>6.0507570478039897E-5</v>
      </c>
      <c r="AV78" s="15">
        <f>SUMIFS('Inter regional allocations'!$D:$D,'Inter regional allocations'!$A:$A,AV$2,'Inter regional allocations'!$C:$C,$E78,'Inter regional allocations'!$B:$B,"gen")</f>
        <v>5.1524379167420799E-5</v>
      </c>
      <c r="AW78" s="15">
        <f>SUMIFS('Inter regional allocations'!$D:$D,'Inter regional allocations'!$A:$A,AW$2,'Inter regional allocations'!$C:$C,$E78,'Inter regional allocations'!$B:$B,"gen")</f>
        <v>5.3478411728453502E-8</v>
      </c>
      <c r="AX78" s="15">
        <f>SUMIFS('Inter regional allocations'!$D:$D,'Inter regional allocations'!$A:$A,AX$2,'Inter regional allocations'!$C:$C,$E78,'Inter regional allocations'!$B:$B,"gen")</f>
        <v>0</v>
      </c>
      <c r="AY78" s="15">
        <f>SUMIFS('Inter regional allocations'!$D:$D,'Inter regional allocations'!$A:$A,AY$2,'Inter regional allocations'!$C:$C,$E78,'Inter regional allocations'!$B:$B,"gen")</f>
        <v>0</v>
      </c>
      <c r="AZ78" s="12">
        <f t="shared" ca="1" si="50"/>
        <v>6.8939801601462236E-5</v>
      </c>
      <c r="BA78" s="15">
        <f t="shared" ca="1" si="51"/>
        <v>0</v>
      </c>
      <c r="BB78" s="15">
        <f t="shared" ca="1" si="52"/>
        <v>1.2347821298314922E-5</v>
      </c>
      <c r="BC78" s="15">
        <f t="shared" ca="1" si="53"/>
        <v>3.3490668056965017E-2</v>
      </c>
      <c r="BD78" s="15">
        <f t="shared" ca="1" si="54"/>
        <v>7.6360616878618328E-7</v>
      </c>
      <c r="BE78" s="15">
        <f t="shared" ca="1" si="55"/>
        <v>4.5806690726632979E-7</v>
      </c>
      <c r="BF78" s="15">
        <f t="shared" ca="1" si="56"/>
        <v>5.274562888123172E-4</v>
      </c>
      <c r="BG78" s="15">
        <f t="shared" ca="1" si="57"/>
        <v>7.6500153801475771E-3</v>
      </c>
      <c r="BH78" s="15">
        <f t="shared" ca="1" si="58"/>
        <v>6.3881242783696227E-3</v>
      </c>
      <c r="BI78" s="15">
        <f t="shared" ca="1" si="59"/>
        <v>0</v>
      </c>
      <c r="BJ78" s="15">
        <f t="shared" ca="1" si="60"/>
        <v>0</v>
      </c>
      <c r="BK78" s="15">
        <f t="shared" ca="1" si="61"/>
        <v>2.8672794763997001E-5</v>
      </c>
      <c r="BL78" s="15">
        <f t="shared" ca="1" si="62"/>
        <v>5.5709951644365447E-4</v>
      </c>
      <c r="BM78" s="15">
        <f t="shared" ca="1" si="63"/>
        <v>0</v>
      </c>
      <c r="BN78" s="15">
        <f t="shared" ca="1" si="64"/>
        <v>2.9573947362088744E-9</v>
      </c>
      <c r="BO78" s="15">
        <f t="shared" ca="1" si="65"/>
        <v>7.5081717448845127E-9</v>
      </c>
      <c r="BP78" s="15">
        <f t="shared" ca="1" si="66"/>
        <v>5.5967870861893344E-2</v>
      </c>
      <c r="BQ78" s="15">
        <f t="shared" ca="1" si="67"/>
        <v>8.3956804821813322E-7</v>
      </c>
      <c r="BR78" s="15">
        <f t="shared" ca="1" si="67"/>
        <v>0</v>
      </c>
      <c r="BS78" s="15">
        <f t="shared" ca="1" si="68"/>
        <v>1.1889868991955466E-7</v>
      </c>
      <c r="BT78" s="15">
        <f t="shared" ca="1" si="69"/>
        <v>5.9812605354534427E-7</v>
      </c>
      <c r="BU78" s="12">
        <f t="shared" ca="1" si="70"/>
        <v>0</v>
      </c>
      <c r="BV78" s="15">
        <f t="shared" ca="1" si="71"/>
        <v>0</v>
      </c>
      <c r="BW78" s="15">
        <f t="shared" ca="1" si="72"/>
        <v>0</v>
      </c>
      <c r="BX78" s="15">
        <f t="shared" ca="1" si="73"/>
        <v>0</v>
      </c>
      <c r="BY78" s="15">
        <f t="shared" ca="1" si="74"/>
        <v>0</v>
      </c>
      <c r="BZ78" s="15">
        <f t="shared" ca="1" si="75"/>
        <v>0</v>
      </c>
      <c r="CA78" s="15">
        <f t="shared" ca="1" si="76"/>
        <v>0</v>
      </c>
      <c r="CB78" s="15">
        <f t="shared" ca="1" si="77"/>
        <v>0</v>
      </c>
      <c r="CC78" s="15">
        <f t="shared" ca="1" si="78"/>
        <v>0</v>
      </c>
      <c r="CD78" s="15">
        <f t="shared" ca="1" si="79"/>
        <v>0</v>
      </c>
      <c r="CE78" s="15">
        <f t="shared" ca="1" si="80"/>
        <v>0</v>
      </c>
      <c r="CF78" s="15">
        <f t="shared" ca="1" si="81"/>
        <v>5.4126270550453861E-9</v>
      </c>
      <c r="CG78" s="15">
        <f t="shared" ca="1" si="82"/>
        <v>0</v>
      </c>
      <c r="CH78" s="15">
        <f t="shared" ca="1" si="83"/>
        <v>5.5954057515761274E-9</v>
      </c>
      <c r="CI78" s="15">
        <f t="shared" ca="1" si="84"/>
        <v>0</v>
      </c>
      <c r="CJ78" s="15">
        <f t="shared" ca="1" si="85"/>
        <v>0</v>
      </c>
      <c r="CK78" s="15">
        <f t="shared" ca="1" si="86"/>
        <v>8.4472386539215279E-9</v>
      </c>
      <c r="CL78" s="15">
        <f t="shared" ca="1" si="87"/>
        <v>7.1931284611783888E-9</v>
      </c>
      <c r="CM78" s="15">
        <f t="shared" ca="1" si="87"/>
        <v>7.4659237370450239E-12</v>
      </c>
      <c r="CN78" s="15">
        <f t="shared" ca="1" si="88"/>
        <v>0</v>
      </c>
      <c r="CO78" s="15">
        <f t="shared" ca="1" si="89"/>
        <v>0</v>
      </c>
    </row>
    <row r="79" spans="1:93" x14ac:dyDescent="0.35">
      <c r="A79" s="4" t="str">
        <f t="shared" si="46"/>
        <v>ORONCLH</v>
      </c>
      <c r="B79" s="3" t="str">
        <f t="shared" si="47"/>
        <v>ORONCLH</v>
      </c>
      <c r="C79" s="4" t="s">
        <v>130</v>
      </c>
      <c r="D79" s="4" t="s">
        <v>133</v>
      </c>
      <c r="E79" s="6" t="s">
        <v>31</v>
      </c>
      <c r="F79" s="9">
        <v>1669587.6</v>
      </c>
      <c r="G79" s="10">
        <v>0</v>
      </c>
      <c r="H79" s="12">
        <f t="shared" ca="1" si="48"/>
        <v>5.7423026575173866E-4</v>
      </c>
      <c r="I79" s="14">
        <f t="shared" ca="1" si="49"/>
        <v>0</v>
      </c>
      <c r="J79" s="12">
        <f>SUMIFS('Inter regional allocations'!$D:$D,'Inter regional allocations'!$A:$A,J$2,'Inter regional allocations'!$C:$C,$E79,'Inter regional allocations'!$B:$B,"load")</f>
        <v>3.19718824954076E-4</v>
      </c>
      <c r="K79" s="15">
        <f>SUMIFS('Inter regional allocations'!$D:$D,'Inter regional allocations'!$A:$A,K$2,'Inter regional allocations'!$C:$C,$E79,'Inter regional allocations'!$B:$B,"load")</f>
        <v>0</v>
      </c>
      <c r="L79" s="15">
        <f>SUMIFS('Inter regional allocations'!$D:$D,'Inter regional allocations'!$A:$A,L$2,'Inter regional allocations'!$C:$C,$E79,'Inter regional allocations'!$B:$B,"load")</f>
        <v>6.2027665145717497E-5</v>
      </c>
      <c r="M79" s="15">
        <f>SUMIFS('Inter regional allocations'!$D:$D,'Inter regional allocations'!$A:$A,M$2,'Inter regional allocations'!$C:$C,$E79,'Inter regional allocations'!$B:$B,"load")</f>
        <v>0.13422147299273399</v>
      </c>
      <c r="N79" s="15">
        <f>SUMIFS('Inter regional allocations'!$D:$D,'Inter regional allocations'!$A:$A,N$2,'Inter regional allocations'!$C:$C,$E79,'Inter regional allocations'!$B:$B,"load")</f>
        <v>3.6142334527787501E-6</v>
      </c>
      <c r="O79" s="15">
        <f>SUMIFS('Inter regional allocations'!$D:$D,'Inter regional allocations'!$A:$A,O$2,'Inter regional allocations'!$C:$C,$E79,'Inter regional allocations'!$B:$B,"load")</f>
        <v>2.1826372977196E-6</v>
      </c>
      <c r="P79" s="15">
        <f>SUMIFS('Inter regional allocations'!$D:$D,'Inter regional allocations'!$A:$A,P$2,'Inter regional allocations'!$C:$C,$E79,'Inter regional allocations'!$B:$B,"load")</f>
        <v>2.3650669069191599E-3</v>
      </c>
      <c r="Q79" s="15">
        <f>SUMIFS('Inter regional allocations'!$D:$D,'Inter regional allocations'!$A:$A,Q$2,'Inter regional allocations'!$C:$C,$E79,'Inter regional allocations'!$B:$B,"load")</f>
        <v>2.95810361249744E-2</v>
      </c>
      <c r="R79" s="15">
        <f>SUMIFS('Inter regional allocations'!$D:$D,'Inter regional allocations'!$A:$A,R$2,'Inter regional allocations'!$C:$C,$E79,'Inter regional allocations'!$B:$B,"load")</f>
        <v>2.7623812593177501E-2</v>
      </c>
      <c r="S79" s="15">
        <f>SUMIFS('Inter regional allocations'!$D:$D,'Inter regional allocations'!$A:$A,S$2,'Inter regional allocations'!$C:$C,$E79,'Inter regional allocations'!$B:$B,"load")</f>
        <v>0</v>
      </c>
      <c r="T79" s="15">
        <f>SUMIFS('Inter regional allocations'!$D:$D,'Inter regional allocations'!$A:$A,T$2,'Inter regional allocations'!$C:$C,$E79,'Inter regional allocations'!$B:$B,"load")</f>
        <v>0</v>
      </c>
      <c r="U79" s="15">
        <f>SUMIFS('Inter regional allocations'!$D:$D,'Inter regional allocations'!$A:$A,U$2,'Inter regional allocations'!$C:$C,$E79,'Inter regional allocations'!$B:$B,"load")</f>
        <v>1.61630299887673E-2</v>
      </c>
      <c r="V79" s="15">
        <f>SUMIFS('Inter regional allocations'!$D:$D,'Inter regional allocations'!$A:$A,V$2,'Inter regional allocations'!$C:$C,$E79,'Inter regional allocations'!$B:$B,"load")</f>
        <v>2.2794302184017002E-3</v>
      </c>
      <c r="W79" s="15">
        <f>SUMIFS('Inter regional allocations'!$D:$D,'Inter regional allocations'!$A:$A,W$2,'Inter regional allocations'!$C:$C,$E79,'Inter regional allocations'!$B:$B,"load")</f>
        <v>0</v>
      </c>
      <c r="X79" s="15">
        <f>SUMIFS('Inter regional allocations'!$D:$D,'Inter regional allocations'!$A:$A,X$2,'Inter regional allocations'!$C:$C,$E79,'Inter regional allocations'!$B:$B,"load")</f>
        <v>1.4811318194351801E-8</v>
      </c>
      <c r="Y79" s="15">
        <f>SUMIFS('Inter regional allocations'!$D:$D,'Inter regional allocations'!$A:$A,Y$2,'Inter regional allocations'!$C:$C,$E79,'Inter regional allocations'!$B:$B,"load")</f>
        <v>3.7639854697271101E-8</v>
      </c>
      <c r="Z79" s="15">
        <f>SUMIFS('Inter regional allocations'!$D:$D,'Inter regional allocations'!$A:$A,Z$2,'Inter regional allocations'!$C:$C,$E79,'Inter regional allocations'!$B:$B,"load")</f>
        <v>0.22373350923108101</v>
      </c>
      <c r="AA79" s="15">
        <f>SUMIFS('Inter regional allocations'!$D:$D,'Inter regional allocations'!$A:$A,AA$2,'Inter regional allocations'!$C:$C,$E79,'Inter regional allocations'!$B:$B,"load")</f>
        <v>0.49489510424147198</v>
      </c>
      <c r="AB79" s="15">
        <f>SUMIFS('Inter regional allocations'!$D:$D,'Inter regional allocations'!$A:$A,AB$2,'Inter regional allocations'!$C:$C,$E79,'Inter regional allocations'!$B:$B,"load")</f>
        <v>0</v>
      </c>
      <c r="AC79" s="15">
        <f>SUMIFS('Inter regional allocations'!$D:$D,'Inter regional allocations'!$A:$A,AC$2,'Inter regional allocations'!$C:$C,$E79,'Inter regional allocations'!$B:$B,"load")</f>
        <v>4.6358723862515301E-7</v>
      </c>
      <c r="AD79" s="15">
        <f>SUMIFS('Inter regional allocations'!$D:$D,'Inter regional allocations'!$A:$A,AD$2,'Inter regional allocations'!$C:$C,$E79,'Inter regional allocations'!$B:$B,"load")</f>
        <v>3.07541143636676E-6</v>
      </c>
      <c r="AE79" s="12">
        <f>SUMIFS('Inter regional allocations'!$D:$D,'Inter regional allocations'!$A:$A,AE$2,'Inter regional allocations'!$C:$C,$E79,'Inter regional allocations'!$B:$B,"gen")</f>
        <v>0</v>
      </c>
      <c r="AF79" s="15">
        <f>SUMIFS('Inter regional allocations'!$D:$D,'Inter regional allocations'!$A:$A,AF$2,'Inter regional allocations'!$C:$C,$E79,'Inter regional allocations'!$B:$B,"gen")</f>
        <v>0</v>
      </c>
      <c r="AG79" s="15">
        <f>SUMIFS('Inter regional allocations'!$D:$D,'Inter regional allocations'!$A:$A,AG$2,'Inter regional allocations'!$C:$C,$E79,'Inter regional allocations'!$B:$B,"gen")</f>
        <v>0</v>
      </c>
      <c r="AH79" s="15">
        <f>SUMIFS('Inter regional allocations'!$D:$D,'Inter regional allocations'!$A:$A,AH$2,'Inter regional allocations'!$C:$C,$E79,'Inter regional allocations'!$B:$B,"gen")</f>
        <v>0</v>
      </c>
      <c r="AI79" s="15">
        <f>SUMIFS('Inter regional allocations'!$D:$D,'Inter regional allocations'!$A:$A,AI$2,'Inter regional allocations'!$C:$C,$E79,'Inter regional allocations'!$B:$B,"gen")</f>
        <v>0</v>
      </c>
      <c r="AJ79" s="15">
        <f>SUMIFS('Inter regional allocations'!$D:$D,'Inter regional allocations'!$A:$A,AJ$2,'Inter regional allocations'!$C:$C,$E79,'Inter regional allocations'!$B:$B,"gen")</f>
        <v>0</v>
      </c>
      <c r="AK79" s="15">
        <f>SUMIFS('Inter regional allocations'!$D:$D,'Inter regional allocations'!$A:$A,AK$2,'Inter regional allocations'!$C:$C,$E79,'Inter regional allocations'!$B:$B,"gen")</f>
        <v>0</v>
      </c>
      <c r="AL79" s="15">
        <f>SUMIFS('Inter regional allocations'!$D:$D,'Inter regional allocations'!$A:$A,AL$2,'Inter regional allocations'!$C:$C,$E79,'Inter regional allocations'!$B:$B,"gen")</f>
        <v>0</v>
      </c>
      <c r="AM79" s="15">
        <f>SUMIFS('Inter regional allocations'!$D:$D,'Inter regional allocations'!$A:$A,AM$2,'Inter regional allocations'!$C:$C,$E79,'Inter regional allocations'!$B:$B,"gen")</f>
        <v>0</v>
      </c>
      <c r="AN79" s="15">
        <f>SUMIFS('Inter regional allocations'!$D:$D,'Inter regional allocations'!$A:$A,AN$2,'Inter regional allocations'!$C:$C,$E79,'Inter regional allocations'!$B:$B,"gen")</f>
        <v>0</v>
      </c>
      <c r="AO79" s="15">
        <f>SUMIFS('Inter regional allocations'!$D:$D,'Inter regional allocations'!$A:$A,AO$2,'Inter regional allocations'!$C:$C,$E79,'Inter regional allocations'!$B:$B,"gen")</f>
        <v>0</v>
      </c>
      <c r="AP79" s="15">
        <f>SUMIFS('Inter regional allocations'!$D:$D,'Inter regional allocations'!$A:$A,AP$2,'Inter regional allocations'!$C:$C,$E79,'Inter regional allocations'!$B:$B,"gen")</f>
        <v>2.34456539594473E-3</v>
      </c>
      <c r="AQ79" s="15">
        <f>SUMIFS('Inter regional allocations'!$D:$D,'Inter regional allocations'!$A:$A,AQ$2,'Inter regional allocations'!$C:$C,$E79,'Inter regional allocations'!$B:$B,"gen")</f>
        <v>0</v>
      </c>
      <c r="AR79" s="15">
        <f>SUMIFS('Inter regional allocations'!$D:$D,'Inter regional allocations'!$A:$A,AR$2,'Inter regional allocations'!$C:$C,$E79,'Inter regional allocations'!$B:$B,"gen")</f>
        <v>5.3798479163151999E-7</v>
      </c>
      <c r="AS79" s="15">
        <f>SUMIFS('Inter regional allocations'!$D:$D,'Inter regional allocations'!$A:$A,AS$2,'Inter regional allocations'!$C:$C,$E79,'Inter regional allocations'!$B:$B,"gen")</f>
        <v>0</v>
      </c>
      <c r="AT79" s="15">
        <f>SUMIFS('Inter regional allocations'!$D:$D,'Inter regional allocations'!$A:$A,AT$2,'Inter regional allocations'!$C:$C,$E79,'Inter regional allocations'!$B:$B,"gen")</f>
        <v>0</v>
      </c>
      <c r="AU79" s="15">
        <f>SUMIFS('Inter regional allocations'!$D:$D,'Inter regional allocations'!$A:$A,AU$2,'Inter regional allocations'!$C:$C,$E79,'Inter regional allocations'!$B:$B,"gen")</f>
        <v>7.9507360673062795E-7</v>
      </c>
      <c r="AV79" s="15">
        <f>SUMIFS('Inter regional allocations'!$D:$D,'Inter regional allocations'!$A:$A,AV$2,'Inter regional allocations'!$C:$C,$E79,'Inter regional allocations'!$B:$B,"gen")</f>
        <v>5.4643822497622202E-2</v>
      </c>
      <c r="AW79" s="15">
        <f>SUMIFS('Inter regional allocations'!$D:$D,'Inter regional allocations'!$A:$A,AW$2,'Inter regional allocations'!$C:$C,$E79,'Inter regional allocations'!$B:$B,"gen")</f>
        <v>6.2894162539827001E-12</v>
      </c>
      <c r="AX79" s="15">
        <f>SUMIFS('Inter regional allocations'!$D:$D,'Inter regional allocations'!$A:$A,AX$2,'Inter regional allocations'!$C:$C,$E79,'Inter regional allocations'!$B:$B,"gen")</f>
        <v>0</v>
      </c>
      <c r="AY79" s="15">
        <f>SUMIFS('Inter regional allocations'!$D:$D,'Inter regional allocations'!$A:$A,AY$2,'Inter regional allocations'!$C:$C,$E79,'Inter regional allocations'!$B:$B,"gen")</f>
        <v>0</v>
      </c>
      <c r="AZ79" s="12">
        <f t="shared" ca="1" si="50"/>
        <v>1.8359222581921267E-7</v>
      </c>
      <c r="BA79" s="15">
        <f t="shared" ca="1" si="51"/>
        <v>0</v>
      </c>
      <c r="BB79" s="15">
        <f t="shared" ca="1" si="52"/>
        <v>3.5618162640585217E-8</v>
      </c>
      <c r="BC79" s="15">
        <f t="shared" ca="1" si="53"/>
        <v>7.7074032106207451E-5</v>
      </c>
      <c r="BD79" s="15">
        <f t="shared" ca="1" si="54"/>
        <v>2.0754022360779655E-9</v>
      </c>
      <c r="BE79" s="15">
        <f t="shared" ca="1" si="55"/>
        <v>1.2533363955091827E-9</v>
      </c>
      <c r="BF79" s="15">
        <f t="shared" ca="1" si="56"/>
        <v>1.3580929984808318E-6</v>
      </c>
      <c r="BG79" s="15">
        <f t="shared" ca="1" si="57"/>
        <v>1.698632623525583E-5</v>
      </c>
      <c r="BH79" s="15">
        <f t="shared" ca="1" si="58"/>
        <v>1.586242924645654E-5</v>
      </c>
      <c r="BI79" s="15">
        <f t="shared" ca="1" si="59"/>
        <v>0</v>
      </c>
      <c r="BJ79" s="15">
        <f t="shared" ca="1" si="60"/>
        <v>0</v>
      </c>
      <c r="BK79" s="15">
        <f t="shared" ca="1" si="61"/>
        <v>9.2813010058031682E-6</v>
      </c>
      <c r="BL79" s="15">
        <f t="shared" ca="1" si="62"/>
        <v>1.308917820075352E-6</v>
      </c>
      <c r="BM79" s="15">
        <f t="shared" ca="1" si="63"/>
        <v>0</v>
      </c>
      <c r="BN79" s="15">
        <f t="shared" ca="1" si="64"/>
        <v>8.505107182876196E-12</v>
      </c>
      <c r="BO79" s="15">
        <f t="shared" ca="1" si="65"/>
        <v>2.1613943765670814E-11</v>
      </c>
      <c r="BP79" s="15">
        <f t="shared" ca="1" si="66"/>
        <v>1.2847455246333273E-4</v>
      </c>
      <c r="BQ79" s="15">
        <f t="shared" ca="1" si="67"/>
        <v>2.8418374722781486E-4</v>
      </c>
      <c r="BR79" s="15">
        <f t="shared" ca="1" si="67"/>
        <v>0</v>
      </c>
      <c r="BS79" s="15">
        <f t="shared" ca="1" si="68"/>
        <v>2.6620582323483629E-10</v>
      </c>
      <c r="BT79" s="15">
        <f t="shared" ca="1" si="69"/>
        <v>1.7659943264008208E-9</v>
      </c>
      <c r="BU79" s="12">
        <f t="shared" ca="1" si="70"/>
        <v>0</v>
      </c>
      <c r="BV79" s="15">
        <f t="shared" ca="1" si="71"/>
        <v>0</v>
      </c>
      <c r="BW79" s="15">
        <f t="shared" ca="1" si="72"/>
        <v>0</v>
      </c>
      <c r="BX79" s="15">
        <f t="shared" ca="1" si="73"/>
        <v>0</v>
      </c>
      <c r="BY79" s="15">
        <f t="shared" ca="1" si="74"/>
        <v>0</v>
      </c>
      <c r="BZ79" s="15">
        <f t="shared" ca="1" si="75"/>
        <v>0</v>
      </c>
      <c r="CA79" s="15">
        <f t="shared" ca="1" si="76"/>
        <v>0</v>
      </c>
      <c r="CB79" s="15">
        <f t="shared" ca="1" si="77"/>
        <v>0</v>
      </c>
      <c r="CC79" s="15">
        <f t="shared" ca="1" si="78"/>
        <v>0</v>
      </c>
      <c r="CD79" s="15">
        <f t="shared" ca="1" si="79"/>
        <v>0</v>
      </c>
      <c r="CE79" s="15">
        <f t="shared" ca="1" si="80"/>
        <v>0</v>
      </c>
      <c r="CF79" s="15">
        <f t="shared" ca="1" si="81"/>
        <v>0</v>
      </c>
      <c r="CG79" s="15">
        <f t="shared" ca="1" si="82"/>
        <v>0</v>
      </c>
      <c r="CH79" s="15">
        <f t="shared" ca="1" si="83"/>
        <v>0</v>
      </c>
      <c r="CI79" s="15">
        <f t="shared" ca="1" si="84"/>
        <v>0</v>
      </c>
      <c r="CJ79" s="15">
        <f t="shared" ca="1" si="85"/>
        <v>0</v>
      </c>
      <c r="CK79" s="15">
        <f t="shared" ca="1" si="86"/>
        <v>0</v>
      </c>
      <c r="CL79" s="15">
        <f t="shared" ca="1" si="87"/>
        <v>0</v>
      </c>
      <c r="CM79" s="15">
        <f t="shared" ca="1" si="87"/>
        <v>0</v>
      </c>
      <c r="CN79" s="15">
        <f t="shared" ca="1" si="88"/>
        <v>0</v>
      </c>
      <c r="CO79" s="15">
        <f t="shared" ca="1" si="89"/>
        <v>0</v>
      </c>
    </row>
    <row r="80" spans="1:93" x14ac:dyDescent="0.35">
      <c r="A80" s="4" t="str">
        <f t="shared" si="46"/>
        <v>ORONCOL</v>
      </c>
      <c r="B80" s="3" t="str">
        <f t="shared" si="47"/>
        <v>ORONCOL</v>
      </c>
      <c r="C80" s="4" t="s">
        <v>130</v>
      </c>
      <c r="D80" s="4" t="s">
        <v>134</v>
      </c>
      <c r="E80" s="6" t="s">
        <v>31</v>
      </c>
      <c r="F80" s="9">
        <v>1210932.8</v>
      </c>
      <c r="G80" s="10">
        <v>0</v>
      </c>
      <c r="H80" s="12">
        <f t="shared" ca="1" si="48"/>
        <v>4.1648264730254167E-4</v>
      </c>
      <c r="I80" s="14">
        <f t="shared" ca="1" si="49"/>
        <v>0</v>
      </c>
      <c r="J80" s="12">
        <f>SUMIFS('Inter regional allocations'!$D:$D,'Inter regional allocations'!$A:$A,J$2,'Inter regional allocations'!$C:$C,$E80,'Inter regional allocations'!$B:$B,"load")</f>
        <v>3.19718824954076E-4</v>
      </c>
      <c r="K80" s="15">
        <f>SUMIFS('Inter regional allocations'!$D:$D,'Inter regional allocations'!$A:$A,K$2,'Inter regional allocations'!$C:$C,$E80,'Inter regional allocations'!$B:$B,"load")</f>
        <v>0</v>
      </c>
      <c r="L80" s="15">
        <f>SUMIFS('Inter regional allocations'!$D:$D,'Inter regional allocations'!$A:$A,L$2,'Inter regional allocations'!$C:$C,$E80,'Inter regional allocations'!$B:$B,"load")</f>
        <v>6.2027665145717497E-5</v>
      </c>
      <c r="M80" s="15">
        <f>SUMIFS('Inter regional allocations'!$D:$D,'Inter regional allocations'!$A:$A,M$2,'Inter regional allocations'!$C:$C,$E80,'Inter regional allocations'!$B:$B,"load")</f>
        <v>0.13422147299273399</v>
      </c>
      <c r="N80" s="15">
        <f>SUMIFS('Inter regional allocations'!$D:$D,'Inter regional allocations'!$A:$A,N$2,'Inter regional allocations'!$C:$C,$E80,'Inter regional allocations'!$B:$B,"load")</f>
        <v>3.6142334527787501E-6</v>
      </c>
      <c r="O80" s="15">
        <f>SUMIFS('Inter regional allocations'!$D:$D,'Inter regional allocations'!$A:$A,O$2,'Inter regional allocations'!$C:$C,$E80,'Inter regional allocations'!$B:$B,"load")</f>
        <v>2.1826372977196E-6</v>
      </c>
      <c r="P80" s="15">
        <f>SUMIFS('Inter regional allocations'!$D:$D,'Inter regional allocations'!$A:$A,P$2,'Inter regional allocations'!$C:$C,$E80,'Inter regional allocations'!$B:$B,"load")</f>
        <v>2.3650669069191599E-3</v>
      </c>
      <c r="Q80" s="15">
        <f>SUMIFS('Inter regional allocations'!$D:$D,'Inter regional allocations'!$A:$A,Q$2,'Inter regional allocations'!$C:$C,$E80,'Inter regional allocations'!$B:$B,"load")</f>
        <v>2.95810361249744E-2</v>
      </c>
      <c r="R80" s="15">
        <f>SUMIFS('Inter regional allocations'!$D:$D,'Inter regional allocations'!$A:$A,R$2,'Inter regional allocations'!$C:$C,$E80,'Inter regional allocations'!$B:$B,"load")</f>
        <v>2.7623812593177501E-2</v>
      </c>
      <c r="S80" s="15">
        <f>SUMIFS('Inter regional allocations'!$D:$D,'Inter regional allocations'!$A:$A,S$2,'Inter regional allocations'!$C:$C,$E80,'Inter regional allocations'!$B:$B,"load")</f>
        <v>0</v>
      </c>
      <c r="T80" s="15">
        <f>SUMIFS('Inter regional allocations'!$D:$D,'Inter regional allocations'!$A:$A,T$2,'Inter regional allocations'!$C:$C,$E80,'Inter regional allocations'!$B:$B,"load")</f>
        <v>0</v>
      </c>
      <c r="U80" s="15">
        <f>SUMIFS('Inter regional allocations'!$D:$D,'Inter regional allocations'!$A:$A,U$2,'Inter regional allocations'!$C:$C,$E80,'Inter regional allocations'!$B:$B,"load")</f>
        <v>1.61630299887673E-2</v>
      </c>
      <c r="V80" s="15">
        <f>SUMIFS('Inter regional allocations'!$D:$D,'Inter regional allocations'!$A:$A,V$2,'Inter regional allocations'!$C:$C,$E80,'Inter regional allocations'!$B:$B,"load")</f>
        <v>2.2794302184017002E-3</v>
      </c>
      <c r="W80" s="15">
        <f>SUMIFS('Inter regional allocations'!$D:$D,'Inter regional allocations'!$A:$A,W$2,'Inter regional allocations'!$C:$C,$E80,'Inter regional allocations'!$B:$B,"load")</f>
        <v>0</v>
      </c>
      <c r="X80" s="15">
        <f>SUMIFS('Inter regional allocations'!$D:$D,'Inter regional allocations'!$A:$A,X$2,'Inter regional allocations'!$C:$C,$E80,'Inter regional allocations'!$B:$B,"load")</f>
        <v>1.4811318194351801E-8</v>
      </c>
      <c r="Y80" s="15">
        <f>SUMIFS('Inter regional allocations'!$D:$D,'Inter regional allocations'!$A:$A,Y$2,'Inter regional allocations'!$C:$C,$E80,'Inter regional allocations'!$B:$B,"load")</f>
        <v>3.7639854697271101E-8</v>
      </c>
      <c r="Z80" s="15">
        <f>SUMIFS('Inter regional allocations'!$D:$D,'Inter regional allocations'!$A:$A,Z$2,'Inter regional allocations'!$C:$C,$E80,'Inter regional allocations'!$B:$B,"load")</f>
        <v>0.22373350923108101</v>
      </c>
      <c r="AA80" s="15">
        <f>SUMIFS('Inter regional allocations'!$D:$D,'Inter regional allocations'!$A:$A,AA$2,'Inter regional allocations'!$C:$C,$E80,'Inter regional allocations'!$B:$B,"load")</f>
        <v>0.49489510424147198</v>
      </c>
      <c r="AB80" s="15">
        <f>SUMIFS('Inter regional allocations'!$D:$D,'Inter regional allocations'!$A:$A,AB$2,'Inter regional allocations'!$C:$C,$E80,'Inter regional allocations'!$B:$B,"load")</f>
        <v>0</v>
      </c>
      <c r="AC80" s="15">
        <f>SUMIFS('Inter regional allocations'!$D:$D,'Inter regional allocations'!$A:$A,AC$2,'Inter regional allocations'!$C:$C,$E80,'Inter regional allocations'!$B:$B,"load")</f>
        <v>4.6358723862515301E-7</v>
      </c>
      <c r="AD80" s="15">
        <f>SUMIFS('Inter regional allocations'!$D:$D,'Inter regional allocations'!$A:$A,AD$2,'Inter regional allocations'!$C:$C,$E80,'Inter regional allocations'!$B:$B,"load")</f>
        <v>3.07541143636676E-6</v>
      </c>
      <c r="AE80" s="12">
        <f>SUMIFS('Inter regional allocations'!$D:$D,'Inter regional allocations'!$A:$A,AE$2,'Inter regional allocations'!$C:$C,$E80,'Inter regional allocations'!$B:$B,"gen")</f>
        <v>0</v>
      </c>
      <c r="AF80" s="15">
        <f>SUMIFS('Inter regional allocations'!$D:$D,'Inter regional allocations'!$A:$A,AF$2,'Inter regional allocations'!$C:$C,$E80,'Inter regional allocations'!$B:$B,"gen")</f>
        <v>0</v>
      </c>
      <c r="AG80" s="15">
        <f>SUMIFS('Inter regional allocations'!$D:$D,'Inter regional allocations'!$A:$A,AG$2,'Inter regional allocations'!$C:$C,$E80,'Inter regional allocations'!$B:$B,"gen")</f>
        <v>0</v>
      </c>
      <c r="AH80" s="15">
        <f>SUMIFS('Inter regional allocations'!$D:$D,'Inter regional allocations'!$A:$A,AH$2,'Inter regional allocations'!$C:$C,$E80,'Inter regional allocations'!$B:$B,"gen")</f>
        <v>0</v>
      </c>
      <c r="AI80" s="15">
        <f>SUMIFS('Inter regional allocations'!$D:$D,'Inter regional allocations'!$A:$A,AI$2,'Inter regional allocations'!$C:$C,$E80,'Inter regional allocations'!$B:$B,"gen")</f>
        <v>0</v>
      </c>
      <c r="AJ80" s="15">
        <f>SUMIFS('Inter regional allocations'!$D:$D,'Inter regional allocations'!$A:$A,AJ$2,'Inter regional allocations'!$C:$C,$E80,'Inter regional allocations'!$B:$B,"gen")</f>
        <v>0</v>
      </c>
      <c r="AK80" s="15">
        <f>SUMIFS('Inter regional allocations'!$D:$D,'Inter regional allocations'!$A:$A,AK$2,'Inter regional allocations'!$C:$C,$E80,'Inter regional allocations'!$B:$B,"gen")</f>
        <v>0</v>
      </c>
      <c r="AL80" s="15">
        <f>SUMIFS('Inter regional allocations'!$D:$D,'Inter regional allocations'!$A:$A,AL$2,'Inter regional allocations'!$C:$C,$E80,'Inter regional allocations'!$B:$B,"gen")</f>
        <v>0</v>
      </c>
      <c r="AM80" s="15">
        <f>SUMIFS('Inter regional allocations'!$D:$D,'Inter regional allocations'!$A:$A,AM$2,'Inter regional allocations'!$C:$C,$E80,'Inter regional allocations'!$B:$B,"gen")</f>
        <v>0</v>
      </c>
      <c r="AN80" s="15">
        <f>SUMIFS('Inter regional allocations'!$D:$D,'Inter regional allocations'!$A:$A,AN$2,'Inter regional allocations'!$C:$C,$E80,'Inter regional allocations'!$B:$B,"gen")</f>
        <v>0</v>
      </c>
      <c r="AO80" s="15">
        <f>SUMIFS('Inter regional allocations'!$D:$D,'Inter regional allocations'!$A:$A,AO$2,'Inter regional allocations'!$C:$C,$E80,'Inter regional allocations'!$B:$B,"gen")</f>
        <v>0</v>
      </c>
      <c r="AP80" s="15">
        <f>SUMIFS('Inter regional allocations'!$D:$D,'Inter regional allocations'!$A:$A,AP$2,'Inter regional allocations'!$C:$C,$E80,'Inter regional allocations'!$B:$B,"gen")</f>
        <v>2.34456539594473E-3</v>
      </c>
      <c r="AQ80" s="15">
        <f>SUMIFS('Inter regional allocations'!$D:$D,'Inter regional allocations'!$A:$A,AQ$2,'Inter regional allocations'!$C:$C,$E80,'Inter regional allocations'!$B:$B,"gen")</f>
        <v>0</v>
      </c>
      <c r="AR80" s="15">
        <f>SUMIFS('Inter regional allocations'!$D:$D,'Inter regional allocations'!$A:$A,AR$2,'Inter regional allocations'!$C:$C,$E80,'Inter regional allocations'!$B:$B,"gen")</f>
        <v>5.3798479163151999E-7</v>
      </c>
      <c r="AS80" s="15">
        <f>SUMIFS('Inter regional allocations'!$D:$D,'Inter regional allocations'!$A:$A,AS$2,'Inter regional allocations'!$C:$C,$E80,'Inter regional allocations'!$B:$B,"gen")</f>
        <v>0</v>
      </c>
      <c r="AT80" s="15">
        <f>SUMIFS('Inter regional allocations'!$D:$D,'Inter regional allocations'!$A:$A,AT$2,'Inter regional allocations'!$C:$C,$E80,'Inter regional allocations'!$B:$B,"gen")</f>
        <v>0</v>
      </c>
      <c r="AU80" s="15">
        <f>SUMIFS('Inter regional allocations'!$D:$D,'Inter regional allocations'!$A:$A,AU$2,'Inter regional allocations'!$C:$C,$E80,'Inter regional allocations'!$B:$B,"gen")</f>
        <v>7.9507360673062795E-7</v>
      </c>
      <c r="AV80" s="15">
        <f>SUMIFS('Inter regional allocations'!$D:$D,'Inter regional allocations'!$A:$A,AV$2,'Inter regional allocations'!$C:$C,$E80,'Inter regional allocations'!$B:$B,"gen")</f>
        <v>5.4643822497622202E-2</v>
      </c>
      <c r="AW80" s="15">
        <f>SUMIFS('Inter regional allocations'!$D:$D,'Inter regional allocations'!$A:$A,AW$2,'Inter regional allocations'!$C:$C,$E80,'Inter regional allocations'!$B:$B,"gen")</f>
        <v>6.2894162539827001E-12</v>
      </c>
      <c r="AX80" s="15">
        <f>SUMIFS('Inter regional allocations'!$D:$D,'Inter regional allocations'!$A:$A,AX$2,'Inter regional allocations'!$C:$C,$E80,'Inter regional allocations'!$B:$B,"gen")</f>
        <v>0</v>
      </c>
      <c r="AY80" s="15">
        <f>SUMIFS('Inter regional allocations'!$D:$D,'Inter regional allocations'!$A:$A,AY$2,'Inter regional allocations'!$C:$C,$E80,'Inter regional allocations'!$B:$B,"gen")</f>
        <v>0</v>
      </c>
      <c r="AZ80" s="12">
        <f t="shared" ca="1" si="50"/>
        <v>1.331573426093315E-7</v>
      </c>
      <c r="BA80" s="15">
        <f t="shared" ca="1" si="51"/>
        <v>0</v>
      </c>
      <c r="BB80" s="15">
        <f t="shared" ca="1" si="52"/>
        <v>2.5833446185884018E-8</v>
      </c>
      <c r="BC80" s="15">
        <f t="shared" ca="1" si="53"/>
        <v>5.5900914396860452E-5</v>
      </c>
      <c r="BD80" s="15">
        <f t="shared" ca="1" si="54"/>
        <v>1.5052655163826995E-9</v>
      </c>
      <c r="BE80" s="15">
        <f t="shared" ca="1" si="55"/>
        <v>9.0903055985552476E-10</v>
      </c>
      <c r="BF80" s="15">
        <f t="shared" ca="1" si="56"/>
        <v>9.850093264413256E-7</v>
      </c>
      <c r="BG80" s="15">
        <f t="shared" ca="1" si="57"/>
        <v>1.2319988235281458E-5</v>
      </c>
      <c r="BH80" s="15">
        <f t="shared" ca="1" si="58"/>
        <v>1.1504838597395854E-5</v>
      </c>
      <c r="BI80" s="15">
        <f t="shared" ca="1" si="59"/>
        <v>0</v>
      </c>
      <c r="BJ80" s="15">
        <f t="shared" ca="1" si="60"/>
        <v>0</v>
      </c>
      <c r="BK80" s="15">
        <f t="shared" ca="1" si="61"/>
        <v>6.731621518152175E-6</v>
      </c>
      <c r="BL80" s="15">
        <f t="shared" ca="1" si="62"/>
        <v>9.4934313170135083E-7</v>
      </c>
      <c r="BM80" s="15">
        <f t="shared" ca="1" si="63"/>
        <v>0</v>
      </c>
      <c r="BN80" s="15">
        <f t="shared" ca="1" si="64"/>
        <v>6.1686570116239394E-12</v>
      </c>
      <c r="BO80" s="15">
        <f t="shared" ca="1" si="65"/>
        <v>1.5676346328402476E-11</v>
      </c>
      <c r="BP80" s="15">
        <f t="shared" ca="1" si="66"/>
        <v>9.3181124214848261E-5</v>
      </c>
      <c r="BQ80" s="15">
        <f t="shared" ca="1" si="67"/>
        <v>2.0611522315155557E-4</v>
      </c>
      <c r="BR80" s="15">
        <f t="shared" ca="1" si="67"/>
        <v>0</v>
      </c>
      <c r="BS80" s="15">
        <f t="shared" ca="1" si="68"/>
        <v>1.9307604039827881E-10</v>
      </c>
      <c r="BT80" s="15">
        <f t="shared" ca="1" si="69"/>
        <v>1.2808554965625404E-9</v>
      </c>
      <c r="BU80" s="12">
        <f t="shared" ca="1" si="70"/>
        <v>0</v>
      </c>
      <c r="BV80" s="15">
        <f t="shared" ca="1" si="71"/>
        <v>0</v>
      </c>
      <c r="BW80" s="15">
        <f t="shared" ca="1" si="72"/>
        <v>0</v>
      </c>
      <c r="BX80" s="15">
        <f t="shared" ca="1" si="73"/>
        <v>0</v>
      </c>
      <c r="BY80" s="15">
        <f t="shared" ca="1" si="74"/>
        <v>0</v>
      </c>
      <c r="BZ80" s="15">
        <f t="shared" ca="1" si="75"/>
        <v>0</v>
      </c>
      <c r="CA80" s="15">
        <f t="shared" ca="1" si="76"/>
        <v>0</v>
      </c>
      <c r="CB80" s="15">
        <f t="shared" ca="1" si="77"/>
        <v>0</v>
      </c>
      <c r="CC80" s="15">
        <f t="shared" ca="1" si="78"/>
        <v>0</v>
      </c>
      <c r="CD80" s="15">
        <f t="shared" ca="1" si="79"/>
        <v>0</v>
      </c>
      <c r="CE80" s="15">
        <f t="shared" ca="1" si="80"/>
        <v>0</v>
      </c>
      <c r="CF80" s="15">
        <f t="shared" ca="1" si="81"/>
        <v>0</v>
      </c>
      <c r="CG80" s="15">
        <f t="shared" ca="1" si="82"/>
        <v>0</v>
      </c>
      <c r="CH80" s="15">
        <f t="shared" ca="1" si="83"/>
        <v>0</v>
      </c>
      <c r="CI80" s="15">
        <f t="shared" ca="1" si="84"/>
        <v>0</v>
      </c>
      <c r="CJ80" s="15">
        <f t="shared" ca="1" si="85"/>
        <v>0</v>
      </c>
      <c r="CK80" s="15">
        <f t="shared" ca="1" si="86"/>
        <v>0</v>
      </c>
      <c r="CL80" s="15">
        <f t="shared" ca="1" si="87"/>
        <v>0</v>
      </c>
      <c r="CM80" s="15">
        <f t="shared" ca="1" si="87"/>
        <v>0</v>
      </c>
      <c r="CN80" s="15">
        <f t="shared" ca="1" si="88"/>
        <v>0</v>
      </c>
      <c r="CO80" s="15">
        <f t="shared" ca="1" si="89"/>
        <v>0</v>
      </c>
    </row>
    <row r="81" spans="1:93" x14ac:dyDescent="0.35">
      <c r="A81" s="4" t="str">
        <f t="shared" si="46"/>
        <v>ORONHOR</v>
      </c>
      <c r="B81" s="3" t="str">
        <f t="shared" si="47"/>
        <v>ORONHOR</v>
      </c>
      <c r="C81" s="4" t="s">
        <v>130</v>
      </c>
      <c r="D81" s="4" t="s">
        <v>135</v>
      </c>
      <c r="E81" s="6" t="s">
        <v>31</v>
      </c>
      <c r="F81" s="9">
        <v>167958348.19999999</v>
      </c>
      <c r="G81" s="10">
        <v>0</v>
      </c>
      <c r="H81" s="12">
        <f t="shared" ca="1" si="48"/>
        <v>5.7766820334619787E-2</v>
      </c>
      <c r="I81" s="14">
        <f t="shared" ca="1" si="49"/>
        <v>0</v>
      </c>
      <c r="J81" s="12">
        <f>SUMIFS('Inter regional allocations'!$D:$D,'Inter regional allocations'!$A:$A,J$2,'Inter regional allocations'!$C:$C,$E81,'Inter regional allocations'!$B:$B,"load")</f>
        <v>3.19718824954076E-4</v>
      </c>
      <c r="K81" s="15">
        <f>SUMIFS('Inter regional allocations'!$D:$D,'Inter regional allocations'!$A:$A,K$2,'Inter regional allocations'!$C:$C,$E81,'Inter regional allocations'!$B:$B,"load")</f>
        <v>0</v>
      </c>
      <c r="L81" s="15">
        <f>SUMIFS('Inter regional allocations'!$D:$D,'Inter regional allocations'!$A:$A,L$2,'Inter regional allocations'!$C:$C,$E81,'Inter regional allocations'!$B:$B,"load")</f>
        <v>6.2027665145717497E-5</v>
      </c>
      <c r="M81" s="15">
        <f>SUMIFS('Inter regional allocations'!$D:$D,'Inter regional allocations'!$A:$A,M$2,'Inter regional allocations'!$C:$C,$E81,'Inter regional allocations'!$B:$B,"load")</f>
        <v>0.13422147299273399</v>
      </c>
      <c r="N81" s="15">
        <f>SUMIFS('Inter regional allocations'!$D:$D,'Inter regional allocations'!$A:$A,N$2,'Inter regional allocations'!$C:$C,$E81,'Inter regional allocations'!$B:$B,"load")</f>
        <v>3.6142334527787501E-6</v>
      </c>
      <c r="O81" s="15">
        <f>SUMIFS('Inter regional allocations'!$D:$D,'Inter regional allocations'!$A:$A,O$2,'Inter regional allocations'!$C:$C,$E81,'Inter regional allocations'!$B:$B,"load")</f>
        <v>2.1826372977196E-6</v>
      </c>
      <c r="P81" s="15">
        <f>SUMIFS('Inter regional allocations'!$D:$D,'Inter regional allocations'!$A:$A,P$2,'Inter regional allocations'!$C:$C,$E81,'Inter regional allocations'!$B:$B,"load")</f>
        <v>2.3650669069191599E-3</v>
      </c>
      <c r="Q81" s="15">
        <f>SUMIFS('Inter regional allocations'!$D:$D,'Inter regional allocations'!$A:$A,Q$2,'Inter regional allocations'!$C:$C,$E81,'Inter regional allocations'!$B:$B,"load")</f>
        <v>2.95810361249744E-2</v>
      </c>
      <c r="R81" s="15">
        <f>SUMIFS('Inter regional allocations'!$D:$D,'Inter regional allocations'!$A:$A,R$2,'Inter regional allocations'!$C:$C,$E81,'Inter regional allocations'!$B:$B,"load")</f>
        <v>2.7623812593177501E-2</v>
      </c>
      <c r="S81" s="15">
        <f>SUMIFS('Inter regional allocations'!$D:$D,'Inter regional allocations'!$A:$A,S$2,'Inter regional allocations'!$C:$C,$E81,'Inter regional allocations'!$B:$B,"load")</f>
        <v>0</v>
      </c>
      <c r="T81" s="15">
        <f>SUMIFS('Inter regional allocations'!$D:$D,'Inter regional allocations'!$A:$A,T$2,'Inter regional allocations'!$C:$C,$E81,'Inter regional allocations'!$B:$B,"load")</f>
        <v>0</v>
      </c>
      <c r="U81" s="15">
        <f>SUMIFS('Inter regional allocations'!$D:$D,'Inter regional allocations'!$A:$A,U$2,'Inter regional allocations'!$C:$C,$E81,'Inter regional allocations'!$B:$B,"load")</f>
        <v>1.61630299887673E-2</v>
      </c>
      <c r="V81" s="15">
        <f>SUMIFS('Inter regional allocations'!$D:$D,'Inter regional allocations'!$A:$A,V$2,'Inter regional allocations'!$C:$C,$E81,'Inter regional allocations'!$B:$B,"load")</f>
        <v>2.2794302184017002E-3</v>
      </c>
      <c r="W81" s="15">
        <f>SUMIFS('Inter regional allocations'!$D:$D,'Inter regional allocations'!$A:$A,W$2,'Inter regional allocations'!$C:$C,$E81,'Inter regional allocations'!$B:$B,"load")</f>
        <v>0</v>
      </c>
      <c r="X81" s="15">
        <f>SUMIFS('Inter regional allocations'!$D:$D,'Inter regional allocations'!$A:$A,X$2,'Inter regional allocations'!$C:$C,$E81,'Inter regional allocations'!$B:$B,"load")</f>
        <v>1.4811318194351801E-8</v>
      </c>
      <c r="Y81" s="15">
        <f>SUMIFS('Inter regional allocations'!$D:$D,'Inter regional allocations'!$A:$A,Y$2,'Inter regional allocations'!$C:$C,$E81,'Inter regional allocations'!$B:$B,"load")</f>
        <v>3.7639854697271101E-8</v>
      </c>
      <c r="Z81" s="15">
        <f>SUMIFS('Inter regional allocations'!$D:$D,'Inter regional allocations'!$A:$A,Z$2,'Inter regional allocations'!$C:$C,$E81,'Inter regional allocations'!$B:$B,"load")</f>
        <v>0.22373350923108101</v>
      </c>
      <c r="AA81" s="15">
        <f>SUMIFS('Inter regional allocations'!$D:$D,'Inter regional allocations'!$A:$A,AA$2,'Inter regional allocations'!$C:$C,$E81,'Inter regional allocations'!$B:$B,"load")</f>
        <v>0.49489510424147198</v>
      </c>
      <c r="AB81" s="15">
        <f>SUMIFS('Inter regional allocations'!$D:$D,'Inter regional allocations'!$A:$A,AB$2,'Inter regional allocations'!$C:$C,$E81,'Inter regional allocations'!$B:$B,"load")</f>
        <v>0</v>
      </c>
      <c r="AC81" s="15">
        <f>SUMIFS('Inter regional allocations'!$D:$D,'Inter regional allocations'!$A:$A,AC$2,'Inter regional allocations'!$C:$C,$E81,'Inter regional allocations'!$B:$B,"load")</f>
        <v>4.6358723862515301E-7</v>
      </c>
      <c r="AD81" s="15">
        <f>SUMIFS('Inter regional allocations'!$D:$D,'Inter regional allocations'!$A:$A,AD$2,'Inter regional allocations'!$C:$C,$E81,'Inter regional allocations'!$B:$B,"load")</f>
        <v>3.07541143636676E-6</v>
      </c>
      <c r="AE81" s="12">
        <f>SUMIFS('Inter regional allocations'!$D:$D,'Inter regional allocations'!$A:$A,AE$2,'Inter regional allocations'!$C:$C,$E81,'Inter regional allocations'!$B:$B,"gen")</f>
        <v>0</v>
      </c>
      <c r="AF81" s="15">
        <f>SUMIFS('Inter regional allocations'!$D:$D,'Inter regional allocations'!$A:$A,AF$2,'Inter regional allocations'!$C:$C,$E81,'Inter regional allocations'!$B:$B,"gen")</f>
        <v>0</v>
      </c>
      <c r="AG81" s="15">
        <f>SUMIFS('Inter regional allocations'!$D:$D,'Inter regional allocations'!$A:$A,AG$2,'Inter regional allocations'!$C:$C,$E81,'Inter regional allocations'!$B:$B,"gen")</f>
        <v>0</v>
      </c>
      <c r="AH81" s="15">
        <f>SUMIFS('Inter regional allocations'!$D:$D,'Inter regional allocations'!$A:$A,AH$2,'Inter regional allocations'!$C:$C,$E81,'Inter regional allocations'!$B:$B,"gen")</f>
        <v>0</v>
      </c>
      <c r="AI81" s="15">
        <f>SUMIFS('Inter regional allocations'!$D:$D,'Inter regional allocations'!$A:$A,AI$2,'Inter regional allocations'!$C:$C,$E81,'Inter regional allocations'!$B:$B,"gen")</f>
        <v>0</v>
      </c>
      <c r="AJ81" s="15">
        <f>SUMIFS('Inter regional allocations'!$D:$D,'Inter regional allocations'!$A:$A,AJ$2,'Inter regional allocations'!$C:$C,$E81,'Inter regional allocations'!$B:$B,"gen")</f>
        <v>0</v>
      </c>
      <c r="AK81" s="15">
        <f>SUMIFS('Inter regional allocations'!$D:$D,'Inter regional allocations'!$A:$A,AK$2,'Inter regional allocations'!$C:$C,$E81,'Inter regional allocations'!$B:$B,"gen")</f>
        <v>0</v>
      </c>
      <c r="AL81" s="15">
        <f>SUMIFS('Inter regional allocations'!$D:$D,'Inter regional allocations'!$A:$A,AL$2,'Inter regional allocations'!$C:$C,$E81,'Inter regional allocations'!$B:$B,"gen")</f>
        <v>0</v>
      </c>
      <c r="AM81" s="15">
        <f>SUMIFS('Inter regional allocations'!$D:$D,'Inter regional allocations'!$A:$A,AM$2,'Inter regional allocations'!$C:$C,$E81,'Inter regional allocations'!$B:$B,"gen")</f>
        <v>0</v>
      </c>
      <c r="AN81" s="15">
        <f>SUMIFS('Inter regional allocations'!$D:$D,'Inter regional allocations'!$A:$A,AN$2,'Inter regional allocations'!$C:$C,$E81,'Inter regional allocations'!$B:$B,"gen")</f>
        <v>0</v>
      </c>
      <c r="AO81" s="15">
        <f>SUMIFS('Inter regional allocations'!$D:$D,'Inter regional allocations'!$A:$A,AO$2,'Inter regional allocations'!$C:$C,$E81,'Inter regional allocations'!$B:$B,"gen")</f>
        <v>0</v>
      </c>
      <c r="AP81" s="15">
        <f>SUMIFS('Inter regional allocations'!$D:$D,'Inter regional allocations'!$A:$A,AP$2,'Inter regional allocations'!$C:$C,$E81,'Inter regional allocations'!$B:$B,"gen")</f>
        <v>2.34456539594473E-3</v>
      </c>
      <c r="AQ81" s="15">
        <f>SUMIFS('Inter regional allocations'!$D:$D,'Inter regional allocations'!$A:$A,AQ$2,'Inter regional allocations'!$C:$C,$E81,'Inter regional allocations'!$B:$B,"gen")</f>
        <v>0</v>
      </c>
      <c r="AR81" s="15">
        <f>SUMIFS('Inter regional allocations'!$D:$D,'Inter regional allocations'!$A:$A,AR$2,'Inter regional allocations'!$C:$C,$E81,'Inter regional allocations'!$B:$B,"gen")</f>
        <v>5.3798479163151999E-7</v>
      </c>
      <c r="AS81" s="15">
        <f>SUMIFS('Inter regional allocations'!$D:$D,'Inter regional allocations'!$A:$A,AS$2,'Inter regional allocations'!$C:$C,$E81,'Inter regional allocations'!$B:$B,"gen")</f>
        <v>0</v>
      </c>
      <c r="AT81" s="15">
        <f>SUMIFS('Inter regional allocations'!$D:$D,'Inter regional allocations'!$A:$A,AT$2,'Inter regional allocations'!$C:$C,$E81,'Inter regional allocations'!$B:$B,"gen")</f>
        <v>0</v>
      </c>
      <c r="AU81" s="15">
        <f>SUMIFS('Inter regional allocations'!$D:$D,'Inter regional allocations'!$A:$A,AU$2,'Inter regional allocations'!$C:$C,$E81,'Inter regional allocations'!$B:$B,"gen")</f>
        <v>7.9507360673062795E-7</v>
      </c>
      <c r="AV81" s="15">
        <f>SUMIFS('Inter regional allocations'!$D:$D,'Inter regional allocations'!$A:$A,AV$2,'Inter regional allocations'!$C:$C,$E81,'Inter regional allocations'!$B:$B,"gen")</f>
        <v>5.4643822497622202E-2</v>
      </c>
      <c r="AW81" s="15">
        <f>SUMIFS('Inter regional allocations'!$D:$D,'Inter regional allocations'!$A:$A,AW$2,'Inter regional allocations'!$C:$C,$E81,'Inter regional allocations'!$B:$B,"gen")</f>
        <v>6.2894162539827001E-12</v>
      </c>
      <c r="AX81" s="15">
        <f>SUMIFS('Inter regional allocations'!$D:$D,'Inter regional allocations'!$A:$A,AX$2,'Inter regional allocations'!$C:$C,$E81,'Inter regional allocations'!$B:$B,"gen")</f>
        <v>0</v>
      </c>
      <c r="AY81" s="15">
        <f>SUMIFS('Inter regional allocations'!$D:$D,'Inter regional allocations'!$A:$A,AY$2,'Inter regional allocations'!$C:$C,$E81,'Inter regional allocations'!$B:$B,"gen")</f>
        <v>0</v>
      </c>
      <c r="AZ81" s="12">
        <f t="shared" ca="1" si="50"/>
        <v>1.8469139918717863E-5</v>
      </c>
      <c r="BA81" s="15">
        <f t="shared" ca="1" si="51"/>
        <v>0</v>
      </c>
      <c r="BB81" s="15">
        <f t="shared" ca="1" si="52"/>
        <v>3.5831409882486203E-6</v>
      </c>
      <c r="BC81" s="15">
        <f t="shared" ca="1" si="53"/>
        <v>7.7535477154192858E-3</v>
      </c>
      <c r="BD81" s="15">
        <f t="shared" ca="1" si="54"/>
        <v>2.0878277451404259E-7</v>
      </c>
      <c r="BE81" s="15">
        <f t="shared" ca="1" si="55"/>
        <v>1.2608401663300817E-7</v>
      </c>
      <c r="BF81" s="15">
        <f t="shared" ca="1" si="56"/>
        <v>1.3662239509135404E-4</v>
      </c>
      <c r="BG81" s="15">
        <f t="shared" ca="1" si="57"/>
        <v>1.7088023991432937E-3</v>
      </c>
      <c r="BH81" s="15">
        <f t="shared" ca="1" si="58"/>
        <v>1.5957398190272923E-3</v>
      </c>
      <c r="BI81" s="15">
        <f t="shared" ca="1" si="59"/>
        <v>0</v>
      </c>
      <c r="BJ81" s="15">
        <f t="shared" ca="1" si="60"/>
        <v>0</v>
      </c>
      <c r="BK81" s="15">
        <f t="shared" ca="1" si="61"/>
        <v>9.3368684942419231E-4</v>
      </c>
      <c r="BL81" s="15">
        <f t="shared" ca="1" si="62"/>
        <v>1.3167543589171415E-4</v>
      </c>
      <c r="BM81" s="15">
        <f t="shared" ca="1" si="63"/>
        <v>0</v>
      </c>
      <c r="BN81" s="15">
        <f t="shared" ca="1" si="64"/>
        <v>8.5560275705200565E-10</v>
      </c>
      <c r="BO81" s="15">
        <f t="shared" ca="1" si="65"/>
        <v>2.1743347237184542E-9</v>
      </c>
      <c r="BP81" s="15">
        <f t="shared" ca="1" si="66"/>
        <v>1.2924373430585855E-2</v>
      </c>
      <c r="BQ81" s="15">
        <f t="shared" ca="1" si="67"/>
        <v>2.8588516571200043E-2</v>
      </c>
      <c r="BR81" s="15">
        <f t="shared" ca="1" si="67"/>
        <v>0</v>
      </c>
      <c r="BS81" s="15">
        <f t="shared" ca="1" si="68"/>
        <v>2.6779960723081725E-8</v>
      </c>
      <c r="BT81" s="15">
        <f t="shared" ca="1" si="69"/>
        <v>1.7765673989963361E-7</v>
      </c>
      <c r="BU81" s="12">
        <f t="shared" ca="1" si="70"/>
        <v>0</v>
      </c>
      <c r="BV81" s="15">
        <f t="shared" ca="1" si="71"/>
        <v>0</v>
      </c>
      <c r="BW81" s="15">
        <f t="shared" ca="1" si="72"/>
        <v>0</v>
      </c>
      <c r="BX81" s="15">
        <f t="shared" ca="1" si="73"/>
        <v>0</v>
      </c>
      <c r="BY81" s="15">
        <f t="shared" ca="1" si="74"/>
        <v>0</v>
      </c>
      <c r="BZ81" s="15">
        <f t="shared" ca="1" si="75"/>
        <v>0</v>
      </c>
      <c r="CA81" s="15">
        <f t="shared" ca="1" si="76"/>
        <v>0</v>
      </c>
      <c r="CB81" s="15">
        <f t="shared" ca="1" si="77"/>
        <v>0</v>
      </c>
      <c r="CC81" s="15">
        <f t="shared" ca="1" si="78"/>
        <v>0</v>
      </c>
      <c r="CD81" s="15">
        <f t="shared" ca="1" si="79"/>
        <v>0</v>
      </c>
      <c r="CE81" s="15">
        <f t="shared" ca="1" si="80"/>
        <v>0</v>
      </c>
      <c r="CF81" s="15">
        <f t="shared" ca="1" si="81"/>
        <v>0</v>
      </c>
      <c r="CG81" s="15">
        <f t="shared" ca="1" si="82"/>
        <v>0</v>
      </c>
      <c r="CH81" s="15">
        <f t="shared" ca="1" si="83"/>
        <v>0</v>
      </c>
      <c r="CI81" s="15">
        <f t="shared" ca="1" si="84"/>
        <v>0</v>
      </c>
      <c r="CJ81" s="15">
        <f t="shared" ca="1" si="85"/>
        <v>0</v>
      </c>
      <c r="CK81" s="15">
        <f t="shared" ca="1" si="86"/>
        <v>0</v>
      </c>
      <c r="CL81" s="15">
        <f t="shared" ca="1" si="87"/>
        <v>0</v>
      </c>
      <c r="CM81" s="15">
        <f t="shared" ca="1" si="87"/>
        <v>0</v>
      </c>
      <c r="CN81" s="15">
        <f t="shared" ca="1" si="88"/>
        <v>0</v>
      </c>
      <c r="CO81" s="15">
        <f t="shared" ca="1" si="89"/>
        <v>0</v>
      </c>
    </row>
    <row r="82" spans="1:93" x14ac:dyDescent="0.35">
      <c r="A82" s="4" t="s">
        <v>136</v>
      </c>
      <c r="B82" s="3" t="str">
        <f t="shared" si="47"/>
        <v>ORONISL</v>
      </c>
      <c r="C82" s="4" t="s">
        <v>130</v>
      </c>
      <c r="D82" s="4" t="s">
        <v>137</v>
      </c>
      <c r="E82" s="6" t="s">
        <v>30</v>
      </c>
      <c r="F82" s="9">
        <v>376193914</v>
      </c>
      <c r="G82" s="10">
        <v>0</v>
      </c>
      <c r="H82" s="12">
        <f t="shared" ca="1" si="48"/>
        <v>0.16529755585302122</v>
      </c>
      <c r="I82" s="14">
        <f t="shared" ca="1" si="49"/>
        <v>0</v>
      </c>
      <c r="J82" s="12">
        <f>SUMIFS('Inter regional allocations'!$D:$D,'Inter regional allocations'!$A:$A,J$2,'Inter regional allocations'!$C:$C,$E82,'Inter regional allocations'!$B:$B,"load")</f>
        <v>2.3805586408516899E-4</v>
      </c>
      <c r="K82" s="15">
        <f>SUMIFS('Inter regional allocations'!$D:$D,'Inter regional allocations'!$A:$A,K$2,'Inter regional allocations'!$C:$C,$E82,'Inter regional allocations'!$B:$B,"load")</f>
        <v>0</v>
      </c>
      <c r="L82" s="15">
        <f>SUMIFS('Inter regional allocations'!$D:$D,'Inter regional allocations'!$A:$A,L$2,'Inter regional allocations'!$C:$C,$E82,'Inter regional allocations'!$B:$B,"load")</f>
        <v>4.2638232203402001E-5</v>
      </c>
      <c r="M82" s="15">
        <f>SUMIFS('Inter regional allocations'!$D:$D,'Inter regional allocations'!$A:$A,M$2,'Inter regional allocations'!$C:$C,$E82,'Inter regional allocations'!$B:$B,"load")</f>
        <v>0.115646545796286</v>
      </c>
      <c r="N82" s="15">
        <f>SUMIFS('Inter regional allocations'!$D:$D,'Inter regional allocations'!$A:$A,N$2,'Inter regional allocations'!$C:$C,$E82,'Inter regional allocations'!$B:$B,"load")</f>
        <v>2.63680663576648E-6</v>
      </c>
      <c r="O82" s="15">
        <f>SUMIFS('Inter regional allocations'!$D:$D,'Inter regional allocations'!$A:$A,O$2,'Inter regional allocations'!$C:$C,$E82,'Inter regional allocations'!$B:$B,"load")</f>
        <v>1.58174974231133E-6</v>
      </c>
      <c r="P82" s="15">
        <f>SUMIFS('Inter regional allocations'!$D:$D,'Inter regional allocations'!$A:$A,P$2,'Inter regional allocations'!$C:$C,$E82,'Inter regional allocations'!$B:$B,"load")</f>
        <v>1.82135804982806E-3</v>
      </c>
      <c r="Q82" s="15">
        <f>SUMIFS('Inter regional allocations'!$D:$D,'Inter regional allocations'!$A:$A,Q$2,'Inter regional allocations'!$C:$C,$E82,'Inter regional allocations'!$B:$B,"load")</f>
        <v>2.6416249819135498E-2</v>
      </c>
      <c r="R82" s="15">
        <f>SUMIFS('Inter regional allocations'!$D:$D,'Inter regional allocations'!$A:$A,R$2,'Inter regional allocations'!$C:$C,$E82,'Inter regional allocations'!$B:$B,"load")</f>
        <v>2.20588166725805E-2</v>
      </c>
      <c r="S82" s="15">
        <f>SUMIFS('Inter regional allocations'!$D:$D,'Inter regional allocations'!$A:$A,S$2,'Inter regional allocations'!$C:$C,$E82,'Inter regional allocations'!$B:$B,"load")</f>
        <v>0</v>
      </c>
      <c r="T82" s="15">
        <f>SUMIFS('Inter regional allocations'!$D:$D,'Inter regional allocations'!$A:$A,T$2,'Inter regional allocations'!$C:$C,$E82,'Inter regional allocations'!$B:$B,"load")</f>
        <v>0</v>
      </c>
      <c r="U82" s="15">
        <f>SUMIFS('Inter regional allocations'!$D:$D,'Inter regional allocations'!$A:$A,U$2,'Inter regional allocations'!$C:$C,$E82,'Inter regional allocations'!$B:$B,"load")</f>
        <v>9.9009959047158597E-5</v>
      </c>
      <c r="V82" s="15">
        <f>SUMIFS('Inter regional allocations'!$D:$D,'Inter regional allocations'!$A:$A,V$2,'Inter regional allocations'!$C:$C,$E82,'Inter regional allocations'!$B:$B,"load")</f>
        <v>1.92371900828927E-3</v>
      </c>
      <c r="W82" s="15">
        <f>SUMIFS('Inter regional allocations'!$D:$D,'Inter regional allocations'!$A:$A,W$2,'Inter regional allocations'!$C:$C,$E82,'Inter regional allocations'!$B:$B,"load")</f>
        <v>0</v>
      </c>
      <c r="X82" s="15">
        <f>SUMIFS('Inter regional allocations'!$D:$D,'Inter regional allocations'!$A:$A,X$2,'Inter regional allocations'!$C:$C,$E82,'Inter regional allocations'!$B:$B,"load")</f>
        <v>1.0212172692910699E-8</v>
      </c>
      <c r="Y82" s="15">
        <f>SUMIFS('Inter regional allocations'!$D:$D,'Inter regional allocations'!$A:$A,Y$2,'Inter regional allocations'!$C:$C,$E82,'Inter regional allocations'!$B:$B,"load")</f>
        <v>2.5926449901335701E-8</v>
      </c>
      <c r="Z82" s="15">
        <f>SUMIFS('Inter regional allocations'!$D:$D,'Inter regional allocations'!$A:$A,Z$2,'Inter regional allocations'!$C:$C,$E82,'Inter regional allocations'!$B:$B,"load")</f>
        <v>0.193262521062326</v>
      </c>
      <c r="AA82" s="15">
        <f>SUMIFS('Inter regional allocations'!$D:$D,'Inter regional allocations'!$A:$A,AA$2,'Inter regional allocations'!$C:$C,$E82,'Inter regional allocations'!$B:$B,"load")</f>
        <v>2.8991104200193598E-6</v>
      </c>
      <c r="AB82" s="15">
        <f>SUMIFS('Inter regional allocations'!$D:$D,'Inter regional allocations'!$A:$A,AB$2,'Inter regional allocations'!$C:$C,$E82,'Inter regional allocations'!$B:$B,"load")</f>
        <v>0</v>
      </c>
      <c r="AC82" s="15">
        <f>SUMIFS('Inter regional allocations'!$D:$D,'Inter regional allocations'!$A:$A,AC$2,'Inter regional allocations'!$C:$C,$E82,'Inter regional allocations'!$B:$B,"load")</f>
        <v>4.10568781892082E-7</v>
      </c>
      <c r="AD82" s="15">
        <f>SUMIFS('Inter regional allocations'!$D:$D,'Inter regional allocations'!$A:$A,AD$2,'Inter regional allocations'!$C:$C,$E82,'Inter regional allocations'!$B:$B,"load")</f>
        <v>2.06538764546675E-6</v>
      </c>
      <c r="AE82" s="12">
        <f>SUMIFS('Inter regional allocations'!$D:$D,'Inter regional allocations'!$A:$A,AE$2,'Inter regional allocations'!$C:$C,$E82,'Inter regional allocations'!$B:$B,"gen")</f>
        <v>0</v>
      </c>
      <c r="AF82" s="15">
        <f>SUMIFS('Inter regional allocations'!$D:$D,'Inter regional allocations'!$A:$A,AF$2,'Inter regional allocations'!$C:$C,$E82,'Inter regional allocations'!$B:$B,"gen")</f>
        <v>0</v>
      </c>
      <c r="AG82" s="15">
        <f>SUMIFS('Inter regional allocations'!$D:$D,'Inter regional allocations'!$A:$A,AG$2,'Inter regional allocations'!$C:$C,$E82,'Inter regional allocations'!$B:$B,"gen")</f>
        <v>0</v>
      </c>
      <c r="AH82" s="15">
        <f>SUMIFS('Inter regional allocations'!$D:$D,'Inter regional allocations'!$A:$A,AH$2,'Inter regional allocations'!$C:$C,$E82,'Inter regional allocations'!$B:$B,"gen")</f>
        <v>0</v>
      </c>
      <c r="AI82" s="15">
        <f>SUMIFS('Inter regional allocations'!$D:$D,'Inter regional allocations'!$A:$A,AI$2,'Inter regional allocations'!$C:$C,$E82,'Inter regional allocations'!$B:$B,"gen")</f>
        <v>0</v>
      </c>
      <c r="AJ82" s="15">
        <f>SUMIFS('Inter regional allocations'!$D:$D,'Inter regional allocations'!$A:$A,AJ$2,'Inter regional allocations'!$C:$C,$E82,'Inter regional allocations'!$B:$B,"gen")</f>
        <v>0</v>
      </c>
      <c r="AK82" s="15">
        <f>SUMIFS('Inter regional allocations'!$D:$D,'Inter regional allocations'!$A:$A,AK$2,'Inter regional allocations'!$C:$C,$E82,'Inter regional allocations'!$B:$B,"gen")</f>
        <v>0</v>
      </c>
      <c r="AL82" s="15">
        <f>SUMIFS('Inter regional allocations'!$D:$D,'Inter regional allocations'!$A:$A,AL$2,'Inter regional allocations'!$C:$C,$E82,'Inter regional allocations'!$B:$B,"gen")</f>
        <v>0</v>
      </c>
      <c r="AM82" s="15">
        <f>SUMIFS('Inter regional allocations'!$D:$D,'Inter regional allocations'!$A:$A,AM$2,'Inter regional allocations'!$C:$C,$E82,'Inter regional allocations'!$B:$B,"gen")</f>
        <v>0</v>
      </c>
      <c r="AN82" s="15">
        <f>SUMIFS('Inter regional allocations'!$D:$D,'Inter regional allocations'!$A:$A,AN$2,'Inter regional allocations'!$C:$C,$E82,'Inter regional allocations'!$B:$B,"gen")</f>
        <v>0</v>
      </c>
      <c r="AO82" s="15">
        <f>SUMIFS('Inter regional allocations'!$D:$D,'Inter regional allocations'!$A:$A,AO$2,'Inter regional allocations'!$C:$C,$E82,'Inter regional allocations'!$B:$B,"gen")</f>
        <v>0</v>
      </c>
      <c r="AP82" s="15">
        <f>SUMIFS('Inter regional allocations'!$D:$D,'Inter regional allocations'!$A:$A,AP$2,'Inter regional allocations'!$C:$C,$E82,'Inter regional allocations'!$B:$B,"gen")</f>
        <v>3.87706475952901E-5</v>
      </c>
      <c r="AQ82" s="15">
        <f>SUMIFS('Inter regional allocations'!$D:$D,'Inter regional allocations'!$A:$A,AQ$2,'Inter regional allocations'!$C:$C,$E82,'Inter regional allocations'!$B:$B,"gen")</f>
        <v>0</v>
      </c>
      <c r="AR82" s="15">
        <f>SUMIFS('Inter regional allocations'!$D:$D,'Inter regional allocations'!$A:$A,AR$2,'Inter regional allocations'!$C:$C,$E82,'Inter regional allocations'!$B:$B,"gen")</f>
        <v>4.0079891398539801E-5</v>
      </c>
      <c r="AS82" s="15">
        <f>SUMIFS('Inter regional allocations'!$D:$D,'Inter regional allocations'!$A:$A,AS$2,'Inter regional allocations'!$C:$C,$E82,'Inter regional allocations'!$B:$B,"gen")</f>
        <v>0</v>
      </c>
      <c r="AT82" s="15">
        <f>SUMIFS('Inter regional allocations'!$D:$D,'Inter regional allocations'!$A:$A,AT$2,'Inter regional allocations'!$C:$C,$E82,'Inter regional allocations'!$B:$B,"gen")</f>
        <v>0</v>
      </c>
      <c r="AU82" s="15">
        <f>SUMIFS('Inter regional allocations'!$D:$D,'Inter regional allocations'!$A:$A,AU$2,'Inter regional allocations'!$C:$C,$E82,'Inter regional allocations'!$B:$B,"gen")</f>
        <v>6.0507570478039897E-5</v>
      </c>
      <c r="AV82" s="15">
        <f>SUMIFS('Inter regional allocations'!$D:$D,'Inter regional allocations'!$A:$A,AV$2,'Inter regional allocations'!$C:$C,$E82,'Inter regional allocations'!$B:$B,"gen")</f>
        <v>5.1524379167420799E-5</v>
      </c>
      <c r="AW82" s="15">
        <f>SUMIFS('Inter regional allocations'!$D:$D,'Inter regional allocations'!$A:$A,AW$2,'Inter regional allocations'!$C:$C,$E82,'Inter regional allocations'!$B:$B,"gen")</f>
        <v>5.3478411728453502E-8</v>
      </c>
      <c r="AX82" s="15">
        <f>SUMIFS('Inter regional allocations'!$D:$D,'Inter regional allocations'!$A:$A,AX$2,'Inter regional allocations'!$C:$C,$E82,'Inter regional allocations'!$B:$B,"gen")</f>
        <v>0</v>
      </c>
      <c r="AY82" s="15">
        <f>SUMIFS('Inter regional allocations'!$D:$D,'Inter regional allocations'!$A:$A,AY$2,'Inter regional allocations'!$C:$C,$E82,'Inter regional allocations'!$B:$B,"gen")</f>
        <v>0</v>
      </c>
      <c r="AZ82" s="12">
        <f t="shared" ca="1" si="50"/>
        <v>3.9350052489757449E-5</v>
      </c>
      <c r="BA82" s="15">
        <f t="shared" ca="1" si="51"/>
        <v>0</v>
      </c>
      <c r="BB82" s="15">
        <f t="shared" ca="1" si="52"/>
        <v>7.0479955691159305E-6</v>
      </c>
      <c r="BC82" s="15">
        <f t="shared" ca="1" si="53"/>
        <v>1.9116091362970562E-2</v>
      </c>
      <c r="BD82" s="15">
        <f t="shared" ca="1" si="54"/>
        <v>4.358576921492267E-7</v>
      </c>
      <c r="BE82" s="15">
        <f t="shared" ca="1" si="55"/>
        <v>2.6145936637520901E-7</v>
      </c>
      <c r="BF82" s="15">
        <f t="shared" ca="1" si="56"/>
        <v>3.0106603396980354E-4</v>
      </c>
      <c r="BG82" s="15">
        <f t="shared" ca="1" si="57"/>
        <v>4.3665415299059115E-3</v>
      </c>
      <c r="BH82" s="15">
        <f t="shared" ca="1" si="58"/>
        <v>3.6462684809874311E-3</v>
      </c>
      <c r="BI82" s="15">
        <f t="shared" ca="1" si="59"/>
        <v>0</v>
      </c>
      <c r="BJ82" s="15">
        <f t="shared" ca="1" si="60"/>
        <v>0</v>
      </c>
      <c r="BK82" s="15">
        <f t="shared" ca="1" si="61"/>
        <v>1.6366104235603041E-5</v>
      </c>
      <c r="BL82" s="15">
        <f t="shared" ca="1" si="62"/>
        <v>3.1798605021821422E-4</v>
      </c>
      <c r="BM82" s="15">
        <f t="shared" ca="1" si="63"/>
        <v>0</v>
      </c>
      <c r="BN82" s="15">
        <f t="shared" ca="1" si="64"/>
        <v>1.6880471860871045E-9</v>
      </c>
      <c r="BO82" s="15">
        <f t="shared" ca="1" si="65"/>
        <v>4.2855788006365949E-9</v>
      </c>
      <c r="BP82" s="15">
        <f t="shared" ca="1" si="66"/>
        <v>3.194582236959552E-2</v>
      </c>
      <c r="BQ82" s="15">
        <f t="shared" ca="1" si="67"/>
        <v>4.7921586657722591E-7</v>
      </c>
      <c r="BR82" s="15">
        <f t="shared" ca="1" si="67"/>
        <v>0</v>
      </c>
      <c r="BS82" s="15">
        <f t="shared" ca="1" si="68"/>
        <v>6.7866016156313312E-8</v>
      </c>
      <c r="BT82" s="15">
        <f t="shared" ca="1" si="69"/>
        <v>3.4140352968468009E-7</v>
      </c>
      <c r="BU82" s="12">
        <f t="shared" ca="1" si="70"/>
        <v>0</v>
      </c>
      <c r="BV82" s="15">
        <f t="shared" ca="1" si="71"/>
        <v>0</v>
      </c>
      <c r="BW82" s="15">
        <f t="shared" ca="1" si="72"/>
        <v>0</v>
      </c>
      <c r="BX82" s="15">
        <f t="shared" ca="1" si="73"/>
        <v>0</v>
      </c>
      <c r="BY82" s="15">
        <f t="shared" ca="1" si="74"/>
        <v>0</v>
      </c>
      <c r="BZ82" s="15">
        <f t="shared" ca="1" si="75"/>
        <v>0</v>
      </c>
      <c r="CA82" s="15">
        <f t="shared" ca="1" si="76"/>
        <v>0</v>
      </c>
      <c r="CB82" s="15">
        <f t="shared" ca="1" si="77"/>
        <v>0</v>
      </c>
      <c r="CC82" s="15">
        <f t="shared" ca="1" si="78"/>
        <v>0</v>
      </c>
      <c r="CD82" s="15">
        <f t="shared" ca="1" si="79"/>
        <v>0</v>
      </c>
      <c r="CE82" s="15">
        <f t="shared" ca="1" si="80"/>
        <v>0</v>
      </c>
      <c r="CF82" s="15">
        <f t="shared" ca="1" si="81"/>
        <v>0</v>
      </c>
      <c r="CG82" s="15">
        <f t="shared" ca="1" si="82"/>
        <v>0</v>
      </c>
      <c r="CH82" s="15">
        <f t="shared" ca="1" si="83"/>
        <v>0</v>
      </c>
      <c r="CI82" s="15">
        <f t="shared" ca="1" si="84"/>
        <v>0</v>
      </c>
      <c r="CJ82" s="15">
        <f t="shared" ca="1" si="85"/>
        <v>0</v>
      </c>
      <c r="CK82" s="15">
        <f t="shared" ca="1" si="86"/>
        <v>0</v>
      </c>
      <c r="CL82" s="15">
        <f t="shared" ca="1" si="87"/>
        <v>0</v>
      </c>
      <c r="CM82" s="15">
        <f t="shared" ca="1" si="87"/>
        <v>0</v>
      </c>
      <c r="CN82" s="15">
        <f t="shared" ca="1" si="88"/>
        <v>0</v>
      </c>
      <c r="CO82" s="15">
        <f t="shared" ca="1" si="89"/>
        <v>0</v>
      </c>
    </row>
    <row r="83" spans="1:93" x14ac:dyDescent="0.35">
      <c r="A83" s="4" t="s">
        <v>138</v>
      </c>
      <c r="B83" s="3" t="str">
        <f t="shared" si="47"/>
        <v>ORONISL</v>
      </c>
      <c r="C83" s="4" t="s">
        <v>130</v>
      </c>
      <c r="D83" s="4" t="s">
        <v>137</v>
      </c>
      <c r="E83" s="6" t="s">
        <v>31</v>
      </c>
      <c r="F83" s="9">
        <v>2032370327.2</v>
      </c>
      <c r="G83" s="10">
        <v>1911.8</v>
      </c>
      <c r="H83" s="12">
        <f t="shared" ca="1" si="48"/>
        <v>0.69900408525674484</v>
      </c>
      <c r="I83" s="14">
        <f t="shared" ca="1" si="49"/>
        <v>6.0925448848900447E-6</v>
      </c>
      <c r="J83" s="12">
        <f>SUMIFS('Inter regional allocations'!$D:$D,'Inter regional allocations'!$A:$A,J$2,'Inter regional allocations'!$C:$C,$E83,'Inter regional allocations'!$B:$B,"load")</f>
        <v>3.19718824954076E-4</v>
      </c>
      <c r="K83" s="15">
        <f>SUMIFS('Inter regional allocations'!$D:$D,'Inter regional allocations'!$A:$A,K$2,'Inter regional allocations'!$C:$C,$E83,'Inter regional allocations'!$B:$B,"load")</f>
        <v>0</v>
      </c>
      <c r="L83" s="15">
        <f>SUMIFS('Inter regional allocations'!$D:$D,'Inter regional allocations'!$A:$A,L$2,'Inter regional allocations'!$C:$C,$E83,'Inter regional allocations'!$B:$B,"load")</f>
        <v>6.2027665145717497E-5</v>
      </c>
      <c r="M83" s="15">
        <f>SUMIFS('Inter regional allocations'!$D:$D,'Inter regional allocations'!$A:$A,M$2,'Inter regional allocations'!$C:$C,$E83,'Inter regional allocations'!$B:$B,"load")</f>
        <v>0.13422147299273399</v>
      </c>
      <c r="N83" s="15">
        <f>SUMIFS('Inter regional allocations'!$D:$D,'Inter regional allocations'!$A:$A,N$2,'Inter regional allocations'!$C:$C,$E83,'Inter regional allocations'!$B:$B,"load")</f>
        <v>3.6142334527787501E-6</v>
      </c>
      <c r="O83" s="15">
        <f>SUMIFS('Inter regional allocations'!$D:$D,'Inter regional allocations'!$A:$A,O$2,'Inter regional allocations'!$C:$C,$E83,'Inter regional allocations'!$B:$B,"load")</f>
        <v>2.1826372977196E-6</v>
      </c>
      <c r="P83" s="15">
        <f>SUMIFS('Inter regional allocations'!$D:$D,'Inter regional allocations'!$A:$A,P$2,'Inter regional allocations'!$C:$C,$E83,'Inter regional allocations'!$B:$B,"load")</f>
        <v>2.3650669069191599E-3</v>
      </c>
      <c r="Q83" s="15">
        <f>SUMIFS('Inter regional allocations'!$D:$D,'Inter regional allocations'!$A:$A,Q$2,'Inter regional allocations'!$C:$C,$E83,'Inter regional allocations'!$B:$B,"load")</f>
        <v>2.95810361249744E-2</v>
      </c>
      <c r="R83" s="15">
        <f>SUMIFS('Inter regional allocations'!$D:$D,'Inter regional allocations'!$A:$A,R$2,'Inter regional allocations'!$C:$C,$E83,'Inter regional allocations'!$B:$B,"load")</f>
        <v>2.7623812593177501E-2</v>
      </c>
      <c r="S83" s="15">
        <f>SUMIFS('Inter regional allocations'!$D:$D,'Inter regional allocations'!$A:$A,S$2,'Inter regional allocations'!$C:$C,$E83,'Inter regional allocations'!$B:$B,"load")</f>
        <v>0</v>
      </c>
      <c r="T83" s="15">
        <f>SUMIFS('Inter regional allocations'!$D:$D,'Inter regional allocations'!$A:$A,T$2,'Inter regional allocations'!$C:$C,$E83,'Inter regional allocations'!$B:$B,"load")</f>
        <v>0</v>
      </c>
      <c r="U83" s="15">
        <f>SUMIFS('Inter regional allocations'!$D:$D,'Inter regional allocations'!$A:$A,U$2,'Inter regional allocations'!$C:$C,$E83,'Inter regional allocations'!$B:$B,"load")</f>
        <v>1.61630299887673E-2</v>
      </c>
      <c r="V83" s="15">
        <f>SUMIFS('Inter regional allocations'!$D:$D,'Inter regional allocations'!$A:$A,V$2,'Inter regional allocations'!$C:$C,$E83,'Inter regional allocations'!$B:$B,"load")</f>
        <v>2.2794302184017002E-3</v>
      </c>
      <c r="W83" s="15">
        <f>SUMIFS('Inter regional allocations'!$D:$D,'Inter regional allocations'!$A:$A,W$2,'Inter regional allocations'!$C:$C,$E83,'Inter regional allocations'!$B:$B,"load")</f>
        <v>0</v>
      </c>
      <c r="X83" s="15">
        <f>SUMIFS('Inter regional allocations'!$D:$D,'Inter regional allocations'!$A:$A,X$2,'Inter regional allocations'!$C:$C,$E83,'Inter regional allocations'!$B:$B,"load")</f>
        <v>1.4811318194351801E-8</v>
      </c>
      <c r="Y83" s="15">
        <f>SUMIFS('Inter regional allocations'!$D:$D,'Inter regional allocations'!$A:$A,Y$2,'Inter regional allocations'!$C:$C,$E83,'Inter regional allocations'!$B:$B,"load")</f>
        <v>3.7639854697271101E-8</v>
      </c>
      <c r="Z83" s="15">
        <f>SUMIFS('Inter regional allocations'!$D:$D,'Inter regional allocations'!$A:$A,Z$2,'Inter regional allocations'!$C:$C,$E83,'Inter regional allocations'!$B:$B,"load")</f>
        <v>0.22373350923108101</v>
      </c>
      <c r="AA83" s="15">
        <f>SUMIFS('Inter regional allocations'!$D:$D,'Inter regional allocations'!$A:$A,AA$2,'Inter regional allocations'!$C:$C,$E83,'Inter regional allocations'!$B:$B,"load")</f>
        <v>0.49489510424147198</v>
      </c>
      <c r="AB83" s="15">
        <f>SUMIFS('Inter regional allocations'!$D:$D,'Inter regional allocations'!$A:$A,AB$2,'Inter regional allocations'!$C:$C,$E83,'Inter regional allocations'!$B:$B,"load")</f>
        <v>0</v>
      </c>
      <c r="AC83" s="15">
        <f>SUMIFS('Inter regional allocations'!$D:$D,'Inter regional allocations'!$A:$A,AC$2,'Inter regional allocations'!$C:$C,$E83,'Inter regional allocations'!$B:$B,"load")</f>
        <v>4.6358723862515301E-7</v>
      </c>
      <c r="AD83" s="15">
        <f>SUMIFS('Inter regional allocations'!$D:$D,'Inter regional allocations'!$A:$A,AD$2,'Inter regional allocations'!$C:$C,$E83,'Inter regional allocations'!$B:$B,"load")</f>
        <v>3.07541143636676E-6</v>
      </c>
      <c r="AE83" s="12">
        <f>SUMIFS('Inter regional allocations'!$D:$D,'Inter regional allocations'!$A:$A,AE$2,'Inter regional allocations'!$C:$C,$E83,'Inter regional allocations'!$B:$B,"gen")</f>
        <v>0</v>
      </c>
      <c r="AF83" s="15">
        <f>SUMIFS('Inter regional allocations'!$D:$D,'Inter regional allocations'!$A:$A,AF$2,'Inter regional allocations'!$C:$C,$E83,'Inter regional allocations'!$B:$B,"gen")</f>
        <v>0</v>
      </c>
      <c r="AG83" s="15">
        <f>SUMIFS('Inter regional allocations'!$D:$D,'Inter regional allocations'!$A:$A,AG$2,'Inter regional allocations'!$C:$C,$E83,'Inter regional allocations'!$B:$B,"gen")</f>
        <v>0</v>
      </c>
      <c r="AH83" s="15">
        <f>SUMIFS('Inter regional allocations'!$D:$D,'Inter regional allocations'!$A:$A,AH$2,'Inter regional allocations'!$C:$C,$E83,'Inter regional allocations'!$B:$B,"gen")</f>
        <v>0</v>
      </c>
      <c r="AI83" s="15">
        <f>SUMIFS('Inter regional allocations'!$D:$D,'Inter regional allocations'!$A:$A,AI$2,'Inter regional allocations'!$C:$C,$E83,'Inter regional allocations'!$B:$B,"gen")</f>
        <v>0</v>
      </c>
      <c r="AJ83" s="15">
        <f>SUMIFS('Inter regional allocations'!$D:$D,'Inter regional allocations'!$A:$A,AJ$2,'Inter regional allocations'!$C:$C,$E83,'Inter regional allocations'!$B:$B,"gen")</f>
        <v>0</v>
      </c>
      <c r="AK83" s="15">
        <f>SUMIFS('Inter regional allocations'!$D:$D,'Inter regional allocations'!$A:$A,AK$2,'Inter regional allocations'!$C:$C,$E83,'Inter regional allocations'!$B:$B,"gen")</f>
        <v>0</v>
      </c>
      <c r="AL83" s="15">
        <f>SUMIFS('Inter regional allocations'!$D:$D,'Inter regional allocations'!$A:$A,AL$2,'Inter regional allocations'!$C:$C,$E83,'Inter regional allocations'!$B:$B,"gen")</f>
        <v>0</v>
      </c>
      <c r="AM83" s="15">
        <f>SUMIFS('Inter regional allocations'!$D:$D,'Inter regional allocations'!$A:$A,AM$2,'Inter regional allocations'!$C:$C,$E83,'Inter regional allocations'!$B:$B,"gen")</f>
        <v>0</v>
      </c>
      <c r="AN83" s="15">
        <f>SUMIFS('Inter regional allocations'!$D:$D,'Inter regional allocations'!$A:$A,AN$2,'Inter regional allocations'!$C:$C,$E83,'Inter regional allocations'!$B:$B,"gen")</f>
        <v>0</v>
      </c>
      <c r="AO83" s="15">
        <f>SUMIFS('Inter regional allocations'!$D:$D,'Inter regional allocations'!$A:$A,AO$2,'Inter regional allocations'!$C:$C,$E83,'Inter regional allocations'!$B:$B,"gen")</f>
        <v>0</v>
      </c>
      <c r="AP83" s="15">
        <f>SUMIFS('Inter regional allocations'!$D:$D,'Inter regional allocations'!$A:$A,AP$2,'Inter regional allocations'!$C:$C,$E83,'Inter regional allocations'!$B:$B,"gen")</f>
        <v>2.34456539594473E-3</v>
      </c>
      <c r="AQ83" s="15">
        <f>SUMIFS('Inter regional allocations'!$D:$D,'Inter regional allocations'!$A:$A,AQ$2,'Inter regional allocations'!$C:$C,$E83,'Inter regional allocations'!$B:$B,"gen")</f>
        <v>0</v>
      </c>
      <c r="AR83" s="15">
        <f>SUMIFS('Inter regional allocations'!$D:$D,'Inter regional allocations'!$A:$A,AR$2,'Inter regional allocations'!$C:$C,$E83,'Inter regional allocations'!$B:$B,"gen")</f>
        <v>5.3798479163151999E-7</v>
      </c>
      <c r="AS83" s="15">
        <f>SUMIFS('Inter regional allocations'!$D:$D,'Inter regional allocations'!$A:$A,AS$2,'Inter regional allocations'!$C:$C,$E83,'Inter regional allocations'!$B:$B,"gen")</f>
        <v>0</v>
      </c>
      <c r="AT83" s="15">
        <f>SUMIFS('Inter regional allocations'!$D:$D,'Inter regional allocations'!$A:$A,AT$2,'Inter regional allocations'!$C:$C,$E83,'Inter regional allocations'!$B:$B,"gen")</f>
        <v>0</v>
      </c>
      <c r="AU83" s="15">
        <f>SUMIFS('Inter regional allocations'!$D:$D,'Inter regional allocations'!$A:$A,AU$2,'Inter regional allocations'!$C:$C,$E83,'Inter regional allocations'!$B:$B,"gen")</f>
        <v>7.9507360673062795E-7</v>
      </c>
      <c r="AV83" s="15">
        <f>SUMIFS('Inter regional allocations'!$D:$D,'Inter regional allocations'!$A:$A,AV$2,'Inter regional allocations'!$C:$C,$E83,'Inter regional allocations'!$B:$B,"gen")</f>
        <v>5.4643822497622202E-2</v>
      </c>
      <c r="AW83" s="15">
        <f>SUMIFS('Inter regional allocations'!$D:$D,'Inter regional allocations'!$A:$A,AW$2,'Inter regional allocations'!$C:$C,$E83,'Inter regional allocations'!$B:$B,"gen")</f>
        <v>6.2894162539827001E-12</v>
      </c>
      <c r="AX83" s="15">
        <f>SUMIFS('Inter regional allocations'!$D:$D,'Inter regional allocations'!$A:$A,AX$2,'Inter regional allocations'!$C:$C,$E83,'Inter regional allocations'!$B:$B,"gen")</f>
        <v>0</v>
      </c>
      <c r="AY83" s="15">
        <f>SUMIFS('Inter regional allocations'!$D:$D,'Inter regional allocations'!$A:$A,AY$2,'Inter regional allocations'!$C:$C,$E83,'Inter regional allocations'!$B:$B,"gen")</f>
        <v>0</v>
      </c>
      <c r="AZ83" s="12">
        <f t="shared" ca="1" si="50"/>
        <v>2.2348476477638524E-4</v>
      </c>
      <c r="BA83" s="15">
        <f t="shared" ca="1" si="51"/>
        <v>0</v>
      </c>
      <c r="BB83" s="15">
        <f t="shared" ca="1" si="52"/>
        <v>4.3357591335793935E-5</v>
      </c>
      <c r="BC83" s="15">
        <f t="shared" ca="1" si="53"/>
        <v>9.3821357951098902E-2</v>
      </c>
      <c r="BD83" s="15">
        <f t="shared" ca="1" si="54"/>
        <v>2.5263639485639369E-6</v>
      </c>
      <c r="BE83" s="15">
        <f t="shared" ca="1" si="55"/>
        <v>1.5256723877397424E-6</v>
      </c>
      <c r="BF83" s="15">
        <f t="shared" ca="1" si="56"/>
        <v>1.6531914298420262E-3</v>
      </c>
      <c r="BG83" s="15">
        <f t="shared" ca="1" si="57"/>
        <v>2.0677265097484455E-2</v>
      </c>
      <c r="BH83" s="15">
        <f t="shared" ca="1" si="58"/>
        <v>1.9309157852997787E-2</v>
      </c>
      <c r="BI83" s="15">
        <f t="shared" ca="1" si="59"/>
        <v>0</v>
      </c>
      <c r="BJ83" s="15">
        <f t="shared" ca="1" si="60"/>
        <v>0</v>
      </c>
      <c r="BK83" s="15">
        <f t="shared" ca="1" si="61"/>
        <v>1.1298023992275622E-2</v>
      </c>
      <c r="BL83" s="15">
        <f t="shared" ca="1" si="62"/>
        <v>1.5933310347204625E-3</v>
      </c>
      <c r="BM83" s="15">
        <f t="shared" ca="1" si="63"/>
        <v>0</v>
      </c>
      <c r="BN83" s="15">
        <f t="shared" ca="1" si="64"/>
        <v>1.0353171925889461E-8</v>
      </c>
      <c r="BO83" s="15">
        <f t="shared" ca="1" si="65"/>
        <v>2.6310412201862775E-8</v>
      </c>
      <c r="BP83" s="15">
        <f t="shared" ca="1" si="66"/>
        <v>0.15639063696135327</v>
      </c>
      <c r="BQ83" s="15">
        <f t="shared" ca="1" si="67"/>
        <v>0.34593369963835152</v>
      </c>
      <c r="BR83" s="15">
        <f t="shared" ca="1" si="67"/>
        <v>0</v>
      </c>
      <c r="BS83" s="15">
        <f t="shared" ca="1" si="68"/>
        <v>3.2404937367187537E-7</v>
      </c>
      <c r="BT83" s="15">
        <f t="shared" ca="1" si="69"/>
        <v>2.1497251578656787E-6</v>
      </c>
      <c r="BU83" s="12">
        <f t="shared" ca="1" si="70"/>
        <v>0</v>
      </c>
      <c r="BV83" s="15">
        <f t="shared" ca="1" si="71"/>
        <v>0</v>
      </c>
      <c r="BW83" s="15">
        <f t="shared" ca="1" si="72"/>
        <v>0</v>
      </c>
      <c r="BX83" s="15">
        <f t="shared" ca="1" si="73"/>
        <v>0</v>
      </c>
      <c r="BY83" s="15">
        <f t="shared" ca="1" si="74"/>
        <v>0</v>
      </c>
      <c r="BZ83" s="15">
        <f t="shared" ca="1" si="75"/>
        <v>0</v>
      </c>
      <c r="CA83" s="15">
        <f t="shared" ca="1" si="76"/>
        <v>0</v>
      </c>
      <c r="CB83" s="15">
        <f t="shared" ca="1" si="77"/>
        <v>0</v>
      </c>
      <c r="CC83" s="15">
        <f t="shared" ca="1" si="78"/>
        <v>0</v>
      </c>
      <c r="CD83" s="15">
        <f t="shared" ca="1" si="79"/>
        <v>0</v>
      </c>
      <c r="CE83" s="15">
        <f t="shared" ca="1" si="80"/>
        <v>0</v>
      </c>
      <c r="CF83" s="15">
        <f t="shared" ca="1" si="81"/>
        <v>1.4284369910353267E-8</v>
      </c>
      <c r="CG83" s="15">
        <f t="shared" ca="1" si="82"/>
        <v>0</v>
      </c>
      <c r="CH83" s="15">
        <f t="shared" ca="1" si="83"/>
        <v>3.2776964904032538E-12</v>
      </c>
      <c r="CI83" s="15">
        <f t="shared" ca="1" si="84"/>
        <v>0</v>
      </c>
      <c r="CJ83" s="15">
        <f t="shared" ca="1" si="85"/>
        <v>0</v>
      </c>
      <c r="CK83" s="15">
        <f t="shared" ca="1" si="86"/>
        <v>4.8440216357977664E-12</v>
      </c>
      <c r="CL83" s="15">
        <f t="shared" ca="1" si="87"/>
        <v>3.3291994124872772E-7</v>
      </c>
      <c r="CM83" s="15">
        <f t="shared" ca="1" si="87"/>
        <v>3.8318550827146607E-17</v>
      </c>
      <c r="CN83" s="15">
        <f t="shared" ca="1" si="88"/>
        <v>0</v>
      </c>
      <c r="CO83" s="15">
        <f t="shared" ca="1" si="89"/>
        <v>0</v>
      </c>
    </row>
    <row r="84" spans="1:93" x14ac:dyDescent="0.35">
      <c r="A84" s="4" t="str">
        <f t="shared" ref="A84:A124" si="90">C84&amp;D84</f>
        <v>ORONKBY</v>
      </c>
      <c r="B84" s="3" t="str">
        <f t="shared" si="47"/>
        <v>ORONKBY</v>
      </c>
      <c r="C84" s="4" t="s">
        <v>130</v>
      </c>
      <c r="D84" s="4" t="s">
        <v>139</v>
      </c>
      <c r="E84" s="6" t="s">
        <v>31</v>
      </c>
      <c r="F84" s="9">
        <v>68692231</v>
      </c>
      <c r="G84" s="10">
        <v>0</v>
      </c>
      <c r="H84" s="12">
        <f t="shared" ca="1" si="48"/>
        <v>2.3625689399112582E-2</v>
      </c>
      <c r="I84" s="14">
        <f t="shared" ca="1" si="49"/>
        <v>0</v>
      </c>
      <c r="J84" s="12">
        <f>SUMIFS('Inter regional allocations'!$D:$D,'Inter regional allocations'!$A:$A,J$2,'Inter regional allocations'!$C:$C,$E84,'Inter regional allocations'!$B:$B,"load")</f>
        <v>3.19718824954076E-4</v>
      </c>
      <c r="K84" s="15">
        <f>SUMIFS('Inter regional allocations'!$D:$D,'Inter regional allocations'!$A:$A,K$2,'Inter regional allocations'!$C:$C,$E84,'Inter regional allocations'!$B:$B,"load")</f>
        <v>0</v>
      </c>
      <c r="L84" s="15">
        <f>SUMIFS('Inter regional allocations'!$D:$D,'Inter regional allocations'!$A:$A,L$2,'Inter regional allocations'!$C:$C,$E84,'Inter regional allocations'!$B:$B,"load")</f>
        <v>6.2027665145717497E-5</v>
      </c>
      <c r="M84" s="15">
        <f>SUMIFS('Inter regional allocations'!$D:$D,'Inter regional allocations'!$A:$A,M$2,'Inter regional allocations'!$C:$C,$E84,'Inter regional allocations'!$B:$B,"load")</f>
        <v>0.13422147299273399</v>
      </c>
      <c r="N84" s="15">
        <f>SUMIFS('Inter regional allocations'!$D:$D,'Inter regional allocations'!$A:$A,N$2,'Inter regional allocations'!$C:$C,$E84,'Inter regional allocations'!$B:$B,"load")</f>
        <v>3.6142334527787501E-6</v>
      </c>
      <c r="O84" s="15">
        <f>SUMIFS('Inter regional allocations'!$D:$D,'Inter regional allocations'!$A:$A,O$2,'Inter regional allocations'!$C:$C,$E84,'Inter regional allocations'!$B:$B,"load")</f>
        <v>2.1826372977196E-6</v>
      </c>
      <c r="P84" s="15">
        <f>SUMIFS('Inter regional allocations'!$D:$D,'Inter regional allocations'!$A:$A,P$2,'Inter regional allocations'!$C:$C,$E84,'Inter regional allocations'!$B:$B,"load")</f>
        <v>2.3650669069191599E-3</v>
      </c>
      <c r="Q84" s="15">
        <f>SUMIFS('Inter regional allocations'!$D:$D,'Inter regional allocations'!$A:$A,Q$2,'Inter regional allocations'!$C:$C,$E84,'Inter regional allocations'!$B:$B,"load")</f>
        <v>2.95810361249744E-2</v>
      </c>
      <c r="R84" s="15">
        <f>SUMIFS('Inter regional allocations'!$D:$D,'Inter regional allocations'!$A:$A,R$2,'Inter regional allocations'!$C:$C,$E84,'Inter regional allocations'!$B:$B,"load")</f>
        <v>2.7623812593177501E-2</v>
      </c>
      <c r="S84" s="15">
        <f>SUMIFS('Inter regional allocations'!$D:$D,'Inter regional allocations'!$A:$A,S$2,'Inter regional allocations'!$C:$C,$E84,'Inter regional allocations'!$B:$B,"load")</f>
        <v>0</v>
      </c>
      <c r="T84" s="15">
        <f>SUMIFS('Inter regional allocations'!$D:$D,'Inter regional allocations'!$A:$A,T$2,'Inter regional allocations'!$C:$C,$E84,'Inter regional allocations'!$B:$B,"load")</f>
        <v>0</v>
      </c>
      <c r="U84" s="15">
        <f>SUMIFS('Inter regional allocations'!$D:$D,'Inter regional allocations'!$A:$A,U$2,'Inter regional allocations'!$C:$C,$E84,'Inter regional allocations'!$B:$B,"load")</f>
        <v>1.61630299887673E-2</v>
      </c>
      <c r="V84" s="15">
        <f>SUMIFS('Inter regional allocations'!$D:$D,'Inter regional allocations'!$A:$A,V$2,'Inter regional allocations'!$C:$C,$E84,'Inter regional allocations'!$B:$B,"load")</f>
        <v>2.2794302184017002E-3</v>
      </c>
      <c r="W84" s="15">
        <f>SUMIFS('Inter regional allocations'!$D:$D,'Inter regional allocations'!$A:$A,W$2,'Inter regional allocations'!$C:$C,$E84,'Inter regional allocations'!$B:$B,"load")</f>
        <v>0</v>
      </c>
      <c r="X84" s="15">
        <f>SUMIFS('Inter regional allocations'!$D:$D,'Inter regional allocations'!$A:$A,X$2,'Inter regional allocations'!$C:$C,$E84,'Inter regional allocations'!$B:$B,"load")</f>
        <v>1.4811318194351801E-8</v>
      </c>
      <c r="Y84" s="15">
        <f>SUMIFS('Inter regional allocations'!$D:$D,'Inter regional allocations'!$A:$A,Y$2,'Inter regional allocations'!$C:$C,$E84,'Inter regional allocations'!$B:$B,"load")</f>
        <v>3.7639854697271101E-8</v>
      </c>
      <c r="Z84" s="15">
        <f>SUMIFS('Inter regional allocations'!$D:$D,'Inter regional allocations'!$A:$A,Z$2,'Inter regional allocations'!$C:$C,$E84,'Inter regional allocations'!$B:$B,"load")</f>
        <v>0.22373350923108101</v>
      </c>
      <c r="AA84" s="15">
        <f>SUMIFS('Inter regional allocations'!$D:$D,'Inter regional allocations'!$A:$A,AA$2,'Inter regional allocations'!$C:$C,$E84,'Inter regional allocations'!$B:$B,"load")</f>
        <v>0.49489510424147198</v>
      </c>
      <c r="AB84" s="15">
        <f>SUMIFS('Inter regional allocations'!$D:$D,'Inter regional allocations'!$A:$A,AB$2,'Inter regional allocations'!$C:$C,$E84,'Inter regional allocations'!$B:$B,"load")</f>
        <v>0</v>
      </c>
      <c r="AC84" s="15">
        <f>SUMIFS('Inter regional allocations'!$D:$D,'Inter regional allocations'!$A:$A,AC$2,'Inter regional allocations'!$C:$C,$E84,'Inter regional allocations'!$B:$B,"load")</f>
        <v>4.6358723862515301E-7</v>
      </c>
      <c r="AD84" s="15">
        <f>SUMIFS('Inter regional allocations'!$D:$D,'Inter regional allocations'!$A:$A,AD$2,'Inter regional allocations'!$C:$C,$E84,'Inter regional allocations'!$B:$B,"load")</f>
        <v>3.07541143636676E-6</v>
      </c>
      <c r="AE84" s="12">
        <f>SUMIFS('Inter regional allocations'!$D:$D,'Inter regional allocations'!$A:$A,AE$2,'Inter regional allocations'!$C:$C,$E84,'Inter regional allocations'!$B:$B,"gen")</f>
        <v>0</v>
      </c>
      <c r="AF84" s="15">
        <f>SUMIFS('Inter regional allocations'!$D:$D,'Inter regional allocations'!$A:$A,AF$2,'Inter regional allocations'!$C:$C,$E84,'Inter regional allocations'!$B:$B,"gen")</f>
        <v>0</v>
      </c>
      <c r="AG84" s="15">
        <f>SUMIFS('Inter regional allocations'!$D:$D,'Inter regional allocations'!$A:$A,AG$2,'Inter regional allocations'!$C:$C,$E84,'Inter regional allocations'!$B:$B,"gen")</f>
        <v>0</v>
      </c>
      <c r="AH84" s="15">
        <f>SUMIFS('Inter regional allocations'!$D:$D,'Inter regional allocations'!$A:$A,AH$2,'Inter regional allocations'!$C:$C,$E84,'Inter regional allocations'!$B:$B,"gen")</f>
        <v>0</v>
      </c>
      <c r="AI84" s="15">
        <f>SUMIFS('Inter regional allocations'!$D:$D,'Inter regional allocations'!$A:$A,AI$2,'Inter regional allocations'!$C:$C,$E84,'Inter regional allocations'!$B:$B,"gen")</f>
        <v>0</v>
      </c>
      <c r="AJ84" s="15">
        <f>SUMIFS('Inter regional allocations'!$D:$D,'Inter regional allocations'!$A:$A,AJ$2,'Inter regional allocations'!$C:$C,$E84,'Inter regional allocations'!$B:$B,"gen")</f>
        <v>0</v>
      </c>
      <c r="AK84" s="15">
        <f>SUMIFS('Inter regional allocations'!$D:$D,'Inter regional allocations'!$A:$A,AK$2,'Inter regional allocations'!$C:$C,$E84,'Inter regional allocations'!$B:$B,"gen")</f>
        <v>0</v>
      </c>
      <c r="AL84" s="15">
        <f>SUMIFS('Inter regional allocations'!$D:$D,'Inter regional allocations'!$A:$A,AL$2,'Inter regional allocations'!$C:$C,$E84,'Inter regional allocations'!$B:$B,"gen")</f>
        <v>0</v>
      </c>
      <c r="AM84" s="15">
        <f>SUMIFS('Inter regional allocations'!$D:$D,'Inter regional allocations'!$A:$A,AM$2,'Inter regional allocations'!$C:$C,$E84,'Inter regional allocations'!$B:$B,"gen")</f>
        <v>0</v>
      </c>
      <c r="AN84" s="15">
        <f>SUMIFS('Inter regional allocations'!$D:$D,'Inter regional allocations'!$A:$A,AN$2,'Inter regional allocations'!$C:$C,$E84,'Inter regional allocations'!$B:$B,"gen")</f>
        <v>0</v>
      </c>
      <c r="AO84" s="15">
        <f>SUMIFS('Inter regional allocations'!$D:$D,'Inter regional allocations'!$A:$A,AO$2,'Inter regional allocations'!$C:$C,$E84,'Inter regional allocations'!$B:$B,"gen")</f>
        <v>0</v>
      </c>
      <c r="AP84" s="15">
        <f>SUMIFS('Inter regional allocations'!$D:$D,'Inter regional allocations'!$A:$A,AP$2,'Inter regional allocations'!$C:$C,$E84,'Inter regional allocations'!$B:$B,"gen")</f>
        <v>2.34456539594473E-3</v>
      </c>
      <c r="AQ84" s="15">
        <f>SUMIFS('Inter regional allocations'!$D:$D,'Inter regional allocations'!$A:$A,AQ$2,'Inter regional allocations'!$C:$C,$E84,'Inter regional allocations'!$B:$B,"gen")</f>
        <v>0</v>
      </c>
      <c r="AR84" s="15">
        <f>SUMIFS('Inter regional allocations'!$D:$D,'Inter regional allocations'!$A:$A,AR$2,'Inter regional allocations'!$C:$C,$E84,'Inter regional allocations'!$B:$B,"gen")</f>
        <v>5.3798479163151999E-7</v>
      </c>
      <c r="AS84" s="15">
        <f>SUMIFS('Inter regional allocations'!$D:$D,'Inter regional allocations'!$A:$A,AS$2,'Inter regional allocations'!$C:$C,$E84,'Inter regional allocations'!$B:$B,"gen")</f>
        <v>0</v>
      </c>
      <c r="AT84" s="15">
        <f>SUMIFS('Inter regional allocations'!$D:$D,'Inter regional allocations'!$A:$A,AT$2,'Inter regional allocations'!$C:$C,$E84,'Inter regional allocations'!$B:$B,"gen")</f>
        <v>0</v>
      </c>
      <c r="AU84" s="15">
        <f>SUMIFS('Inter regional allocations'!$D:$D,'Inter regional allocations'!$A:$A,AU$2,'Inter regional allocations'!$C:$C,$E84,'Inter regional allocations'!$B:$B,"gen")</f>
        <v>7.9507360673062795E-7</v>
      </c>
      <c r="AV84" s="15">
        <f>SUMIFS('Inter regional allocations'!$D:$D,'Inter regional allocations'!$A:$A,AV$2,'Inter regional allocations'!$C:$C,$E84,'Inter regional allocations'!$B:$B,"gen")</f>
        <v>5.4643822497622202E-2</v>
      </c>
      <c r="AW84" s="15">
        <f>SUMIFS('Inter regional allocations'!$D:$D,'Inter regional allocations'!$A:$A,AW$2,'Inter regional allocations'!$C:$C,$E84,'Inter regional allocations'!$B:$B,"gen")</f>
        <v>6.2894162539827001E-12</v>
      </c>
      <c r="AX84" s="15">
        <f>SUMIFS('Inter regional allocations'!$D:$D,'Inter regional allocations'!$A:$A,AX$2,'Inter regional allocations'!$C:$C,$E84,'Inter regional allocations'!$B:$B,"gen")</f>
        <v>0</v>
      </c>
      <c r="AY84" s="15">
        <f>SUMIFS('Inter regional allocations'!$D:$D,'Inter regional allocations'!$A:$A,AY$2,'Inter regional allocations'!$C:$C,$E84,'Inter regional allocations'!$B:$B,"gen")</f>
        <v>0</v>
      </c>
      <c r="AZ84" s="12">
        <f t="shared" ca="1" si="50"/>
        <v>7.5535776534142441E-6</v>
      </c>
      <c r="BA84" s="15">
        <f t="shared" ca="1" si="51"/>
        <v>0</v>
      </c>
      <c r="BB84" s="15">
        <f t="shared" ca="1" si="52"/>
        <v>1.4654463508848828E-6</v>
      </c>
      <c r="BC84" s="15">
        <f t="shared" ca="1" si="53"/>
        <v>3.1710748316177112E-3</v>
      </c>
      <c r="BD84" s="15">
        <f t="shared" ca="1" si="54"/>
        <v>8.5388756971232978E-8</v>
      </c>
      <c r="BE84" s="15">
        <f t="shared" ca="1" si="55"/>
        <v>5.1566310866841686E-8</v>
      </c>
      <c r="BF84" s="15">
        <f t="shared" ca="1" si="56"/>
        <v>5.5876336150991975E-5</v>
      </c>
      <c r="BG84" s="15">
        <f t="shared" ca="1" si="57"/>
        <v>6.98872371592574E-4</v>
      </c>
      <c r="BH84" s="15">
        <f t="shared" ca="1" si="58"/>
        <v>6.5263161634570633E-4</v>
      </c>
      <c r="BI84" s="15">
        <f t="shared" ca="1" si="59"/>
        <v>0</v>
      </c>
      <c r="BJ84" s="15">
        <f t="shared" ca="1" si="60"/>
        <v>0</v>
      </c>
      <c r="BK84" s="15">
        <f t="shared" ca="1" si="61"/>
        <v>3.8186272626315835E-4</v>
      </c>
      <c r="BL84" s="15">
        <f t="shared" ca="1" si="62"/>
        <v>5.3853110346909928E-5</v>
      </c>
      <c r="BM84" s="15">
        <f t="shared" ca="1" si="63"/>
        <v>0</v>
      </c>
      <c r="BN84" s="15">
        <f t="shared" ca="1" si="64"/>
        <v>3.4992760325118062E-10</v>
      </c>
      <c r="BO84" s="15">
        <f t="shared" ca="1" si="65"/>
        <v>8.8926751610545571E-10</v>
      </c>
      <c r="BP84" s="15">
        <f t="shared" ca="1" si="66"/>
        <v>5.2858583972670075E-3</v>
      </c>
      <c r="BQ84" s="15">
        <f t="shared" ca="1" si="67"/>
        <v>1.1692238017950461E-2</v>
      </c>
      <c r="BR84" s="15">
        <f t="shared" ca="1" si="67"/>
        <v>0</v>
      </c>
      <c r="BS84" s="15">
        <f t="shared" ca="1" si="68"/>
        <v>1.0952568109150151E-8</v>
      </c>
      <c r="BT84" s="15">
        <f t="shared" ca="1" si="69"/>
        <v>7.265871537007976E-8</v>
      </c>
      <c r="BU84" s="12">
        <f t="shared" ca="1" si="70"/>
        <v>0</v>
      </c>
      <c r="BV84" s="15">
        <f t="shared" ca="1" si="71"/>
        <v>0</v>
      </c>
      <c r="BW84" s="15">
        <f t="shared" ca="1" si="72"/>
        <v>0</v>
      </c>
      <c r="BX84" s="15">
        <f t="shared" ca="1" si="73"/>
        <v>0</v>
      </c>
      <c r="BY84" s="15">
        <f t="shared" ca="1" si="74"/>
        <v>0</v>
      </c>
      <c r="BZ84" s="15">
        <f t="shared" ca="1" si="75"/>
        <v>0</v>
      </c>
      <c r="CA84" s="15">
        <f t="shared" ca="1" si="76"/>
        <v>0</v>
      </c>
      <c r="CB84" s="15">
        <f t="shared" ca="1" si="77"/>
        <v>0</v>
      </c>
      <c r="CC84" s="15">
        <f t="shared" ca="1" si="78"/>
        <v>0</v>
      </c>
      <c r="CD84" s="15">
        <f t="shared" ca="1" si="79"/>
        <v>0</v>
      </c>
      <c r="CE84" s="15">
        <f t="shared" ca="1" si="80"/>
        <v>0</v>
      </c>
      <c r="CF84" s="15">
        <f t="shared" ca="1" si="81"/>
        <v>0</v>
      </c>
      <c r="CG84" s="15">
        <f t="shared" ca="1" si="82"/>
        <v>0</v>
      </c>
      <c r="CH84" s="15">
        <f t="shared" ca="1" si="83"/>
        <v>0</v>
      </c>
      <c r="CI84" s="15">
        <f t="shared" ca="1" si="84"/>
        <v>0</v>
      </c>
      <c r="CJ84" s="15">
        <f t="shared" ca="1" si="85"/>
        <v>0</v>
      </c>
      <c r="CK84" s="15">
        <f t="shared" ca="1" si="86"/>
        <v>0</v>
      </c>
      <c r="CL84" s="15">
        <f t="shared" ca="1" si="87"/>
        <v>0</v>
      </c>
      <c r="CM84" s="15">
        <f t="shared" ca="1" si="87"/>
        <v>0</v>
      </c>
      <c r="CN84" s="15">
        <f t="shared" ca="1" si="88"/>
        <v>0</v>
      </c>
      <c r="CO84" s="15">
        <f t="shared" ca="1" si="89"/>
        <v>0</v>
      </c>
    </row>
    <row r="85" spans="1:93" x14ac:dyDescent="0.35">
      <c r="A85" s="4" t="str">
        <f t="shared" si="90"/>
        <v>PANPWHI</v>
      </c>
      <c r="B85" s="3" t="str">
        <f t="shared" si="47"/>
        <v>PANPWHI</v>
      </c>
      <c r="C85" s="4" t="s">
        <v>140</v>
      </c>
      <c r="D85" s="4" t="s">
        <v>59</v>
      </c>
      <c r="E85" s="6" t="s">
        <v>18</v>
      </c>
      <c r="F85" s="9">
        <v>469509631.39999998</v>
      </c>
      <c r="G85" s="10">
        <v>0</v>
      </c>
      <c r="H85" s="12">
        <f t="shared" ca="1" si="48"/>
        <v>0.52148733383410228</v>
      </c>
      <c r="I85" s="14">
        <f t="shared" ca="1" si="49"/>
        <v>0</v>
      </c>
      <c r="J85" s="12">
        <f>SUMIFS('Inter regional allocations'!$D:$D,'Inter regional allocations'!$A:$A,J$2,'Inter regional allocations'!$C:$C,$E85,'Inter regional allocations'!$B:$B,"load")</f>
        <v>1.35817268376691E-3</v>
      </c>
      <c r="K85" s="15">
        <f>SUMIFS('Inter regional allocations'!$D:$D,'Inter regional allocations'!$A:$A,K$2,'Inter regional allocations'!$C:$C,$E85,'Inter regional allocations'!$B:$B,"load")</f>
        <v>0</v>
      </c>
      <c r="L85" s="15">
        <f>SUMIFS('Inter regional allocations'!$D:$D,'Inter regional allocations'!$A:$A,L$2,'Inter regional allocations'!$C:$C,$E85,'Inter regional allocations'!$B:$B,"load")</f>
        <v>1.13658514586511E-4</v>
      </c>
      <c r="M85" s="15">
        <f>SUMIFS('Inter regional allocations'!$D:$D,'Inter regional allocations'!$A:$A,M$2,'Inter regional allocations'!$C:$C,$E85,'Inter regional allocations'!$B:$B,"load")</f>
        <v>5.8881655227096897E-3</v>
      </c>
      <c r="N85" s="15">
        <f>SUMIFS('Inter regional allocations'!$D:$D,'Inter regional allocations'!$A:$A,N$2,'Inter regional allocations'!$C:$C,$E85,'Inter regional allocations'!$B:$B,"load")</f>
        <v>0.354816443702895</v>
      </c>
      <c r="O85" s="15">
        <f>SUMIFS('Inter regional allocations'!$D:$D,'Inter regional allocations'!$A:$A,O$2,'Inter regional allocations'!$C:$C,$E85,'Inter regional allocations'!$B:$B,"load")</f>
        <v>1.3957353057602701E-2</v>
      </c>
      <c r="P85" s="15">
        <f>SUMIFS('Inter regional allocations'!$D:$D,'Inter regional allocations'!$A:$A,P$2,'Inter regional allocations'!$C:$C,$E85,'Inter regional allocations'!$B:$B,"load")</f>
        <v>2.3615040533609601E-2</v>
      </c>
      <c r="Q85" s="15">
        <f>SUMIFS('Inter regional allocations'!$D:$D,'Inter regional allocations'!$A:$A,Q$2,'Inter regional allocations'!$C:$C,$E85,'Inter regional allocations'!$B:$B,"load")</f>
        <v>1.8332613276215901E-3</v>
      </c>
      <c r="R85" s="15">
        <f>SUMIFS('Inter regional allocations'!$D:$D,'Inter regional allocations'!$A:$A,R$2,'Inter regional allocations'!$C:$C,$E85,'Inter regional allocations'!$B:$B,"load")</f>
        <v>1.9794681637501699E-2</v>
      </c>
      <c r="S85" s="15">
        <f>SUMIFS('Inter regional allocations'!$D:$D,'Inter regional allocations'!$A:$A,S$2,'Inter regional allocations'!$C:$C,$E85,'Inter regional allocations'!$B:$B,"load")</f>
        <v>3.31420047837857E-12</v>
      </c>
      <c r="T85" s="15">
        <f>SUMIFS('Inter regional allocations'!$D:$D,'Inter regional allocations'!$A:$A,T$2,'Inter regional allocations'!$C:$C,$E85,'Inter regional allocations'!$B:$B,"load")</f>
        <v>4.7438452537599401E-12</v>
      </c>
      <c r="U85" s="15">
        <f>SUMIFS('Inter regional allocations'!$D:$D,'Inter regional allocations'!$A:$A,U$2,'Inter regional allocations'!$C:$C,$E85,'Inter regional allocations'!$B:$B,"load")</f>
        <v>0</v>
      </c>
      <c r="V85" s="15">
        <f>SUMIFS('Inter regional allocations'!$D:$D,'Inter regional allocations'!$A:$A,V$2,'Inter regional allocations'!$C:$C,$E85,'Inter regional allocations'!$B:$B,"load")</f>
        <v>1.4555899830443099E-4</v>
      </c>
      <c r="W85" s="15">
        <f>SUMIFS('Inter regional allocations'!$D:$D,'Inter regional allocations'!$A:$A,W$2,'Inter regional allocations'!$C:$C,$E85,'Inter regional allocations'!$B:$B,"load")</f>
        <v>0</v>
      </c>
      <c r="X85" s="15">
        <f>SUMIFS('Inter regional allocations'!$D:$D,'Inter regional allocations'!$A:$A,X$2,'Inter regional allocations'!$C:$C,$E85,'Inter regional allocations'!$B:$B,"load")</f>
        <v>4.9310033055825503E-8</v>
      </c>
      <c r="Y85" s="15">
        <f>SUMIFS('Inter regional allocations'!$D:$D,'Inter regional allocations'!$A:$A,Y$2,'Inter regional allocations'!$C:$C,$E85,'Inter regional allocations'!$B:$B,"load")</f>
        <v>1.2066005434936899E-7</v>
      </c>
      <c r="Z85" s="15">
        <f>SUMIFS('Inter regional allocations'!$D:$D,'Inter regional allocations'!$A:$A,Z$2,'Inter regional allocations'!$C:$C,$E85,'Inter regional allocations'!$B:$B,"load")</f>
        <v>0</v>
      </c>
      <c r="AA85" s="15">
        <f>SUMIFS('Inter regional allocations'!$D:$D,'Inter regional allocations'!$A:$A,AA$2,'Inter regional allocations'!$C:$C,$E85,'Inter regional allocations'!$B:$B,"load")</f>
        <v>4.6815731342435997E-24</v>
      </c>
      <c r="AB85" s="15">
        <f>SUMIFS('Inter regional allocations'!$D:$D,'Inter regional allocations'!$A:$A,AB$2,'Inter regional allocations'!$C:$C,$E85,'Inter regional allocations'!$B:$B,"load")</f>
        <v>0</v>
      </c>
      <c r="AC85" s="15">
        <f>SUMIFS('Inter regional allocations'!$D:$D,'Inter regional allocations'!$A:$A,AC$2,'Inter regional allocations'!$C:$C,$E85,'Inter regional allocations'!$B:$B,"load")</f>
        <v>5.6364411686155198E-7</v>
      </c>
      <c r="AD85" s="15">
        <f>SUMIFS('Inter regional allocations'!$D:$D,'Inter regional allocations'!$A:$A,AD$2,'Inter regional allocations'!$C:$C,$E85,'Inter regional allocations'!$B:$B,"load")</f>
        <v>2.9842016441822199E-6</v>
      </c>
      <c r="AE85" s="12">
        <f>SUMIFS('Inter regional allocations'!$D:$D,'Inter regional allocations'!$A:$A,AE$2,'Inter regional allocations'!$C:$C,$E85,'Inter regional allocations'!$B:$B,"gen")</f>
        <v>2.1326619287217599E-7</v>
      </c>
      <c r="AF85" s="15">
        <f>SUMIFS('Inter regional allocations'!$D:$D,'Inter regional allocations'!$A:$A,AF$2,'Inter regional allocations'!$C:$C,$E85,'Inter regional allocations'!$B:$B,"gen")</f>
        <v>1.6588477847695501E-7</v>
      </c>
      <c r="AG85" s="15">
        <f>SUMIFS('Inter regional allocations'!$D:$D,'Inter regional allocations'!$A:$A,AG$2,'Inter regional allocations'!$C:$C,$E85,'Inter regional allocations'!$B:$B,"gen")</f>
        <v>1.1143558772261999E-6</v>
      </c>
      <c r="AH85" s="15">
        <f>SUMIFS('Inter regional allocations'!$D:$D,'Inter regional allocations'!$A:$A,AH$2,'Inter regional allocations'!$C:$C,$E85,'Inter regional allocations'!$B:$B,"gen")</f>
        <v>1.65988309547858E-7</v>
      </c>
      <c r="AI85" s="15">
        <f>SUMIFS('Inter regional allocations'!$D:$D,'Inter regional allocations'!$A:$A,AI$2,'Inter regional allocations'!$C:$C,$E85,'Inter regional allocations'!$B:$B,"gen")</f>
        <v>1.30139889678836E-3</v>
      </c>
      <c r="AJ85" s="15">
        <f>SUMIFS('Inter regional allocations'!$D:$D,'Inter regional allocations'!$A:$A,AJ$2,'Inter regional allocations'!$C:$C,$E85,'Inter regional allocations'!$B:$B,"gen")</f>
        <v>2.21253836057583E-4</v>
      </c>
      <c r="AK85" s="15">
        <f>SUMIFS('Inter regional allocations'!$D:$D,'Inter regional allocations'!$A:$A,AK$2,'Inter regional allocations'!$C:$C,$E85,'Inter regional allocations'!$B:$B,"gen")</f>
        <v>4.3016548616787998E-6</v>
      </c>
      <c r="AL85" s="15">
        <f>SUMIFS('Inter regional allocations'!$D:$D,'Inter regional allocations'!$A:$A,AL$2,'Inter regional allocations'!$C:$C,$E85,'Inter regional allocations'!$B:$B,"gen")</f>
        <v>5.4075813484683003E-8</v>
      </c>
      <c r="AM85" s="15">
        <f>SUMIFS('Inter regional allocations'!$D:$D,'Inter regional allocations'!$A:$A,AM$2,'Inter regional allocations'!$C:$C,$E85,'Inter regional allocations'!$B:$B,"gen")</f>
        <v>6.7423793445010897E-7</v>
      </c>
      <c r="AN85" s="15">
        <f>SUMIFS('Inter regional allocations'!$D:$D,'Inter regional allocations'!$A:$A,AN$2,'Inter regional allocations'!$C:$C,$E85,'Inter regional allocations'!$B:$B,"gen")</f>
        <v>4.2598486683525701E-6</v>
      </c>
      <c r="AO85" s="15">
        <f>SUMIFS('Inter regional allocations'!$D:$D,'Inter regional allocations'!$A:$A,AO$2,'Inter regional allocations'!$C:$C,$E85,'Inter regional allocations'!$B:$B,"gen")</f>
        <v>4.26665593580341E-6</v>
      </c>
      <c r="AP85" s="15">
        <f>SUMIFS('Inter regional allocations'!$D:$D,'Inter regional allocations'!$A:$A,AP$2,'Inter regional allocations'!$C:$C,$E85,'Inter regional allocations'!$B:$B,"gen")</f>
        <v>1.15201177614318E-7</v>
      </c>
      <c r="AQ85" s="15">
        <f>SUMIFS('Inter regional allocations'!$D:$D,'Inter regional allocations'!$A:$A,AQ$2,'Inter regional allocations'!$C:$C,$E85,'Inter regional allocations'!$B:$B,"gen")</f>
        <v>5.2641064903932402E-9</v>
      </c>
      <c r="AR85" s="15">
        <f>SUMIFS('Inter regional allocations'!$D:$D,'Inter regional allocations'!$A:$A,AR$2,'Inter regional allocations'!$C:$C,$E85,'Inter regional allocations'!$B:$B,"gen")</f>
        <v>1.08767272926865E-7</v>
      </c>
      <c r="AS85" s="15">
        <f>SUMIFS('Inter regional allocations'!$D:$D,'Inter regional allocations'!$A:$A,AS$2,'Inter regional allocations'!$C:$C,$E85,'Inter regional allocations'!$B:$B,"gen")</f>
        <v>4.2662676809144701E-6</v>
      </c>
      <c r="AT85" s="15">
        <f>SUMIFS('Inter regional allocations'!$D:$D,'Inter regional allocations'!$A:$A,AT$2,'Inter regional allocations'!$C:$C,$E85,'Inter regional allocations'!$B:$B,"gen")</f>
        <v>4.2818619753001396E-6</v>
      </c>
      <c r="AU85" s="15">
        <f>SUMIFS('Inter regional allocations'!$D:$D,'Inter regional allocations'!$A:$A,AU$2,'Inter regional allocations'!$C:$C,$E85,'Inter regional allocations'!$B:$B,"gen")</f>
        <v>1.66575700899488E-7</v>
      </c>
      <c r="AV85" s="15">
        <f>SUMIFS('Inter regional allocations'!$D:$D,'Inter regional allocations'!$A:$A,AV$2,'Inter regional allocations'!$C:$C,$E85,'Inter regional allocations'!$B:$B,"gen")</f>
        <v>1.4881822214551601E-7</v>
      </c>
      <c r="AW85" s="15">
        <f>SUMIFS('Inter regional allocations'!$D:$D,'Inter regional allocations'!$A:$A,AW$2,'Inter regional allocations'!$C:$C,$E85,'Inter regional allocations'!$B:$B,"gen")</f>
        <v>1.6672174822063399E-7</v>
      </c>
      <c r="AX85" s="15">
        <f>SUMIFS('Inter regional allocations'!$D:$D,'Inter regional allocations'!$A:$A,AX$2,'Inter regional allocations'!$C:$C,$E85,'Inter regional allocations'!$B:$B,"gen")</f>
        <v>3.8094857155834199E-6</v>
      </c>
      <c r="AY85" s="15">
        <f>SUMIFS('Inter regional allocations'!$D:$D,'Inter regional allocations'!$A:$A,AY$2,'Inter regional allocations'!$C:$C,$E85,'Inter regional allocations'!$B:$B,"gen")</f>
        <v>1.9118891923852302E-6</v>
      </c>
      <c r="AZ85" s="12">
        <f t="shared" ca="1" si="50"/>
        <v>7.0826985174391322E-4</v>
      </c>
      <c r="BA85" s="15">
        <f t="shared" ca="1" si="51"/>
        <v>0</v>
      </c>
      <c r="BB85" s="15">
        <f t="shared" ca="1" si="52"/>
        <v>5.9271475739264046E-5</v>
      </c>
      <c r="BC85" s="15">
        <f t="shared" ca="1" si="53"/>
        <v>3.0706037396117593E-3</v>
      </c>
      <c r="BD85" s="15">
        <f t="shared" ca="1" si="54"/>
        <v>0.18503228122712057</v>
      </c>
      <c r="BE85" s="15">
        <f t="shared" ca="1" si="55"/>
        <v>7.2785828333904882E-3</v>
      </c>
      <c r="BF85" s="15">
        <f t="shared" ca="1" si="56"/>
        <v>1.2314944526256326E-2</v>
      </c>
      <c r="BG85" s="15">
        <f t="shared" ca="1" si="57"/>
        <v>9.5602256196254968E-4</v>
      </c>
      <c r="BH85" s="15">
        <f t="shared" ca="1" si="58"/>
        <v>1.0322675751235622E-2</v>
      </c>
      <c r="BI85" s="15">
        <f t="shared" ca="1" si="59"/>
        <v>1.7283135712613468E-12</v>
      </c>
      <c r="BJ85" s="15">
        <f t="shared" ca="1" si="60"/>
        <v>2.4738552135048316E-12</v>
      </c>
      <c r="BK85" s="15">
        <f t="shared" ca="1" si="61"/>
        <v>0</v>
      </c>
      <c r="BL85" s="15">
        <f t="shared" ca="1" si="62"/>
        <v>7.5907173941340325E-5</v>
      </c>
      <c r="BM85" s="15">
        <f t="shared" ca="1" si="63"/>
        <v>0</v>
      </c>
      <c r="BN85" s="15">
        <f t="shared" ca="1" si="64"/>
        <v>2.5714557669553892E-8</v>
      </c>
      <c r="BO85" s="15">
        <f t="shared" ca="1" si="65"/>
        <v>6.2922690042930317E-8</v>
      </c>
      <c r="BP85" s="15">
        <f t="shared" ca="1" si="66"/>
        <v>0</v>
      </c>
      <c r="BQ85" s="15">
        <f t="shared" ca="1" si="67"/>
        <v>2.4413810919260565E-24</v>
      </c>
      <c r="BR85" s="15">
        <f t="shared" ca="1" si="67"/>
        <v>0</v>
      </c>
      <c r="BS85" s="15">
        <f t="shared" ca="1" si="68"/>
        <v>2.939332677334079E-7</v>
      </c>
      <c r="BT85" s="15">
        <f t="shared" ca="1" si="69"/>
        <v>1.5562233590479302E-6</v>
      </c>
      <c r="BU85" s="12">
        <f t="shared" ca="1" si="70"/>
        <v>0</v>
      </c>
      <c r="BV85" s="15">
        <f t="shared" ca="1" si="71"/>
        <v>0</v>
      </c>
      <c r="BW85" s="15">
        <f t="shared" ca="1" si="72"/>
        <v>0</v>
      </c>
      <c r="BX85" s="15">
        <f t="shared" ca="1" si="73"/>
        <v>0</v>
      </c>
      <c r="BY85" s="15">
        <f t="shared" ca="1" si="74"/>
        <v>0</v>
      </c>
      <c r="BZ85" s="15">
        <f t="shared" ca="1" si="75"/>
        <v>0</v>
      </c>
      <c r="CA85" s="15">
        <f t="shared" ca="1" si="76"/>
        <v>0</v>
      </c>
      <c r="CB85" s="15">
        <f t="shared" ca="1" si="77"/>
        <v>0</v>
      </c>
      <c r="CC85" s="15">
        <f t="shared" ca="1" si="78"/>
        <v>0</v>
      </c>
      <c r="CD85" s="15">
        <f t="shared" ca="1" si="79"/>
        <v>0</v>
      </c>
      <c r="CE85" s="15">
        <f t="shared" ca="1" si="80"/>
        <v>0</v>
      </c>
      <c r="CF85" s="15">
        <f t="shared" ca="1" si="81"/>
        <v>0</v>
      </c>
      <c r="CG85" s="15">
        <f t="shared" ca="1" si="82"/>
        <v>0</v>
      </c>
      <c r="CH85" s="15">
        <f t="shared" ca="1" si="83"/>
        <v>0</v>
      </c>
      <c r="CI85" s="15">
        <f t="shared" ca="1" si="84"/>
        <v>0</v>
      </c>
      <c r="CJ85" s="15">
        <f t="shared" ca="1" si="85"/>
        <v>0</v>
      </c>
      <c r="CK85" s="15">
        <f t="shared" ca="1" si="86"/>
        <v>0</v>
      </c>
      <c r="CL85" s="15">
        <f t="shared" ca="1" si="87"/>
        <v>0</v>
      </c>
      <c r="CM85" s="15">
        <f t="shared" ca="1" si="87"/>
        <v>0</v>
      </c>
      <c r="CN85" s="15">
        <f t="shared" ca="1" si="88"/>
        <v>0</v>
      </c>
      <c r="CO85" s="15">
        <f t="shared" ca="1" si="89"/>
        <v>0</v>
      </c>
    </row>
    <row r="86" spans="1:93" x14ac:dyDescent="0.35">
      <c r="A86" s="4" t="str">
        <f t="shared" si="90"/>
        <v>POCOBPE</v>
      </c>
      <c r="B86" s="3" t="str">
        <f t="shared" si="47"/>
        <v>POCOBPE</v>
      </c>
      <c r="C86" s="4" t="s">
        <v>141</v>
      </c>
      <c r="D86" s="4" t="s">
        <v>142</v>
      </c>
      <c r="E86" s="6" t="s">
        <v>20</v>
      </c>
      <c r="F86" s="9">
        <v>355687694.60000002</v>
      </c>
      <c r="G86" s="10">
        <v>8950</v>
      </c>
      <c r="H86" s="12">
        <f t="shared" ca="1" si="48"/>
        <v>0.12910336589831384</v>
      </c>
      <c r="I86" s="14">
        <f t="shared" ca="1" si="49"/>
        <v>5.414307675714777E-7</v>
      </c>
      <c r="J86" s="12">
        <f>SUMIFS('Inter regional allocations'!$D:$D,'Inter regional allocations'!$A:$A,J$2,'Inter regional allocations'!$C:$C,$E86,'Inter regional allocations'!$B:$B,"load")</f>
        <v>3.9868372830229896E-3</v>
      </c>
      <c r="K86" s="15">
        <f>SUMIFS('Inter regional allocations'!$D:$D,'Inter regional allocations'!$A:$A,K$2,'Inter regional allocations'!$C:$C,$E86,'Inter regional allocations'!$B:$B,"load")</f>
        <v>0</v>
      </c>
      <c r="L86" s="15">
        <f>SUMIFS('Inter regional allocations'!$D:$D,'Inter regional allocations'!$A:$A,L$2,'Inter regional allocations'!$C:$C,$E86,'Inter regional allocations'!$B:$B,"load")</f>
        <v>3.75600524908448E-4</v>
      </c>
      <c r="M86" s="15">
        <f>SUMIFS('Inter regional allocations'!$D:$D,'Inter regional allocations'!$A:$A,M$2,'Inter regional allocations'!$C:$C,$E86,'Inter regional allocations'!$B:$B,"load")</f>
        <v>1.8588193225244298E-2</v>
      </c>
      <c r="N86" s="15">
        <f>SUMIFS('Inter regional allocations'!$D:$D,'Inter regional allocations'!$A:$A,N$2,'Inter regional allocations'!$C:$C,$E86,'Inter regional allocations'!$B:$B,"load")</f>
        <v>2.50553269469385E-5</v>
      </c>
      <c r="O86" s="15">
        <f>SUMIFS('Inter regional allocations'!$D:$D,'Inter regional allocations'!$A:$A,O$2,'Inter regional allocations'!$C:$C,$E86,'Inter regional allocations'!$B:$B,"load")</f>
        <v>9.3172747458759395E-6</v>
      </c>
      <c r="P86" s="15">
        <f>SUMIFS('Inter regional allocations'!$D:$D,'Inter regional allocations'!$A:$A,P$2,'Inter regional allocations'!$C:$C,$E86,'Inter regional allocations'!$B:$B,"load")</f>
        <v>7.2682738311042105E-2</v>
      </c>
      <c r="Q86" s="15">
        <f>SUMIFS('Inter regional allocations'!$D:$D,'Inter regional allocations'!$A:$A,Q$2,'Inter regional allocations'!$C:$C,$E86,'Inter regional allocations'!$B:$B,"load")</f>
        <v>5.7845532138344098E-3</v>
      </c>
      <c r="R86" s="15">
        <f>SUMIFS('Inter regional allocations'!$D:$D,'Inter regional allocations'!$A:$A,R$2,'Inter regional allocations'!$C:$C,$E86,'Inter regional allocations'!$B:$B,"load")</f>
        <v>6.1402365253472702E-2</v>
      </c>
      <c r="S86" s="15">
        <f>SUMIFS('Inter regional allocations'!$D:$D,'Inter regional allocations'!$A:$A,S$2,'Inter regional allocations'!$C:$C,$E86,'Inter regional allocations'!$B:$B,"load")</f>
        <v>1.0522661515308801E-11</v>
      </c>
      <c r="T86" s="15">
        <f>SUMIFS('Inter regional allocations'!$D:$D,'Inter regional allocations'!$A:$A,T$2,'Inter regional allocations'!$C:$C,$E86,'Inter regional allocations'!$B:$B,"load")</f>
        <v>1.50800470269444E-11</v>
      </c>
      <c r="U86" s="15">
        <f>SUMIFS('Inter regional allocations'!$D:$D,'Inter regional allocations'!$A:$A,U$2,'Inter regional allocations'!$C:$C,$E86,'Inter regional allocations'!$B:$B,"load")</f>
        <v>1.53627875480372E-22</v>
      </c>
      <c r="V86" s="15">
        <f>SUMIFS('Inter regional allocations'!$D:$D,'Inter regional allocations'!$A:$A,V$2,'Inter regional allocations'!$C:$C,$E86,'Inter regional allocations'!$B:$B,"load")</f>
        <v>4.97070278777713E-4</v>
      </c>
      <c r="W86" s="15">
        <f>SUMIFS('Inter regional allocations'!$D:$D,'Inter regional allocations'!$A:$A,W$2,'Inter regional allocations'!$C:$C,$E86,'Inter regional allocations'!$B:$B,"load")</f>
        <v>0</v>
      </c>
      <c r="X86" s="15">
        <f>SUMIFS('Inter regional allocations'!$D:$D,'Inter regional allocations'!$A:$A,X$2,'Inter regional allocations'!$C:$C,$E86,'Inter regional allocations'!$B:$B,"load")</f>
        <v>1.7468465148257901E-7</v>
      </c>
      <c r="Y86" s="15">
        <f>SUMIFS('Inter regional allocations'!$D:$D,'Inter regional allocations'!$A:$A,Y$2,'Inter regional allocations'!$C:$C,$E86,'Inter regional allocations'!$B:$B,"load")</f>
        <v>4.2764288821984198E-7</v>
      </c>
      <c r="Z86" s="15">
        <f>SUMIFS('Inter regional allocations'!$D:$D,'Inter regional allocations'!$A:$A,Z$2,'Inter regional allocations'!$C:$C,$E86,'Inter regional allocations'!$B:$B,"load")</f>
        <v>0</v>
      </c>
      <c r="AA86" s="15">
        <f>SUMIFS('Inter regional allocations'!$D:$D,'Inter regional allocations'!$A:$A,AA$2,'Inter regional allocations'!$C:$C,$E86,'Inter regional allocations'!$B:$B,"load")</f>
        <v>1.0494369876396E-22</v>
      </c>
      <c r="AB86" s="15">
        <f>SUMIFS('Inter regional allocations'!$D:$D,'Inter regional allocations'!$A:$A,AB$2,'Inter regional allocations'!$C:$C,$E86,'Inter regional allocations'!$B:$B,"load")</f>
        <v>0</v>
      </c>
      <c r="AC86" s="15">
        <f>SUMIFS('Inter regional allocations'!$D:$D,'Inter regional allocations'!$A:$A,AC$2,'Inter regional allocations'!$C:$C,$E86,'Inter regional allocations'!$B:$B,"load")</f>
        <v>1.58803459620831E-6</v>
      </c>
      <c r="AD86" s="15">
        <f>SUMIFS('Inter regional allocations'!$D:$D,'Inter regional allocations'!$A:$A,AD$2,'Inter regional allocations'!$C:$C,$E86,'Inter regional allocations'!$B:$B,"load")</f>
        <v>1.0805442097424799E-5</v>
      </c>
      <c r="AE86" s="12">
        <f>SUMIFS('Inter regional allocations'!$D:$D,'Inter regional allocations'!$A:$A,AE$2,'Inter regional allocations'!$C:$C,$E86,'Inter regional allocations'!$B:$B,"gen")</f>
        <v>3.7380026091123598E-2</v>
      </c>
      <c r="AF86" s="15">
        <f>SUMIFS('Inter regional allocations'!$D:$D,'Inter regional allocations'!$A:$A,AF$2,'Inter regional allocations'!$C:$C,$E86,'Inter regional allocations'!$B:$B,"gen")</f>
        <v>1.5702528831834199E-2</v>
      </c>
      <c r="AG86" s="15">
        <f>SUMIFS('Inter regional allocations'!$D:$D,'Inter regional allocations'!$A:$A,AG$2,'Inter regional allocations'!$C:$C,$E86,'Inter regional allocations'!$B:$B,"gen")</f>
        <v>0.19200387922817</v>
      </c>
      <c r="AH86" s="15">
        <f>SUMIFS('Inter regional allocations'!$D:$D,'Inter regional allocations'!$A:$A,AH$2,'Inter regional allocations'!$C:$C,$E86,'Inter regional allocations'!$B:$B,"gen")</f>
        <v>1.5747957876051901E-2</v>
      </c>
      <c r="AI86" s="15">
        <f>SUMIFS('Inter regional allocations'!$D:$D,'Inter regional allocations'!$A:$A,AI$2,'Inter regional allocations'!$C:$C,$E86,'Inter regional allocations'!$B:$B,"gen")</f>
        <v>0.40911719905145</v>
      </c>
      <c r="AJ86" s="15">
        <f>SUMIFS('Inter regional allocations'!$D:$D,'Inter regional allocations'!$A:$A,AJ$2,'Inter regional allocations'!$C:$C,$E86,'Inter regional allocations'!$B:$B,"gen")</f>
        <v>0.21024531984214501</v>
      </c>
      <c r="AK86" s="15">
        <f>SUMIFS('Inter regional allocations'!$D:$D,'Inter regional allocations'!$A:$A,AK$2,'Inter regional allocations'!$C:$C,$E86,'Inter regional allocations'!$B:$B,"gen")</f>
        <v>0.42843825155226001</v>
      </c>
      <c r="AL86" s="15">
        <f>SUMIFS('Inter regional allocations'!$D:$D,'Inter regional allocations'!$A:$A,AL$2,'Inter regional allocations'!$C:$C,$E86,'Inter regional allocations'!$B:$B,"gen")</f>
        <v>3.9922276515961096E-3</v>
      </c>
      <c r="AM86" s="15">
        <f>SUMIFS('Inter regional allocations'!$D:$D,'Inter regional allocations'!$A:$A,AM$2,'Inter regional allocations'!$C:$C,$E86,'Inter regional allocations'!$B:$B,"gen")</f>
        <v>8.2823030298168399E-2</v>
      </c>
      <c r="AN86" s="15">
        <f>SUMIFS('Inter regional allocations'!$D:$D,'Inter regional allocations'!$A:$A,AN$2,'Inter regional allocations'!$C:$C,$E86,'Inter regional allocations'!$B:$B,"gen")</f>
        <v>0.42381232192479301</v>
      </c>
      <c r="AO86" s="15">
        <f>SUMIFS('Inter regional allocations'!$D:$D,'Inter regional allocations'!$A:$A,AO$2,'Inter regional allocations'!$C:$C,$E86,'Inter regional allocations'!$B:$B,"gen")</f>
        <v>0.42377937731062798</v>
      </c>
      <c r="AP86" s="15">
        <f>SUMIFS('Inter regional allocations'!$D:$D,'Inter regional allocations'!$A:$A,AP$2,'Inter regional allocations'!$C:$C,$E86,'Inter regional allocations'!$B:$B,"gen")</f>
        <v>1.1704490925630801E-2</v>
      </c>
      <c r="AQ86" s="15">
        <f>SUMIFS('Inter regional allocations'!$D:$D,'Inter regional allocations'!$A:$A,AQ$2,'Inter regional allocations'!$C:$C,$E86,'Inter regional allocations'!$B:$B,"gen")</f>
        <v>1.2376800558763701E-3</v>
      </c>
      <c r="AR86" s="15">
        <f>SUMIFS('Inter regional allocations'!$D:$D,'Inter regional allocations'!$A:$A,AR$2,'Inter regional allocations'!$C:$C,$E86,'Inter regional allocations'!$B:$B,"gen")</f>
        <v>1.3065798221817901E-2</v>
      </c>
      <c r="AS86" s="15">
        <f>SUMIFS('Inter regional allocations'!$D:$D,'Inter regional allocations'!$A:$A,AS$2,'Inter regional allocations'!$C:$C,$E86,'Inter regional allocations'!$B:$B,"gen")</f>
        <v>0.42413539764561498</v>
      </c>
      <c r="AT86" s="15">
        <f>SUMIFS('Inter regional allocations'!$D:$D,'Inter regional allocations'!$A:$A,AT$2,'Inter regional allocations'!$C:$C,$E86,'Inter regional allocations'!$B:$B,"gen")</f>
        <v>0.42568347657676803</v>
      </c>
      <c r="AU86" s="15">
        <f>SUMIFS('Inter regional allocations'!$D:$D,'Inter regional allocations'!$A:$A,AU$2,'Inter regional allocations'!$C:$C,$E86,'Inter regional allocations'!$B:$B,"gen")</f>
        <v>1.5746996272940701E-2</v>
      </c>
      <c r="AV86" s="15">
        <f>SUMIFS('Inter regional allocations'!$D:$D,'Inter regional allocations'!$A:$A,AV$2,'Inter regional allocations'!$C:$C,$E86,'Inter regional allocations'!$B:$B,"gen")</f>
        <v>1.4055844285571601E-2</v>
      </c>
      <c r="AW86" s="15">
        <f>SUMIFS('Inter regional allocations'!$D:$D,'Inter regional allocations'!$A:$A,AW$2,'Inter regional allocations'!$C:$C,$E86,'Inter regional allocations'!$B:$B,"gen")</f>
        <v>1.5823855240463501E-2</v>
      </c>
      <c r="AX86" s="15">
        <f>SUMIFS('Inter regional allocations'!$D:$D,'Inter regional allocations'!$A:$A,AX$2,'Inter regional allocations'!$C:$C,$E86,'Inter regional allocations'!$B:$B,"gen")</f>
        <v>0.32005889248398101</v>
      </c>
      <c r="AY86" s="15">
        <f>SUMIFS('Inter regional allocations'!$D:$D,'Inter regional allocations'!$A:$A,AY$2,'Inter regional allocations'!$C:$C,$E86,'Inter regional allocations'!$B:$B,"gen")</f>
        <v>0.23723768397729</v>
      </c>
      <c r="AZ86" s="12">
        <f t="shared" ca="1" si="50"/>
        <v>5.1471411252715642E-4</v>
      </c>
      <c r="BA86" s="15">
        <f t="shared" ca="1" si="51"/>
        <v>0</v>
      </c>
      <c r="BB86" s="15">
        <f t="shared" ca="1" si="52"/>
        <v>4.8491291998854106E-5</v>
      </c>
      <c r="BC86" s="15">
        <f t="shared" ca="1" si="53"/>
        <v>2.3997983113472729E-3</v>
      </c>
      <c r="BD86" s="15">
        <f t="shared" ca="1" si="54"/>
        <v>3.2347270425324836E-6</v>
      </c>
      <c r="BE86" s="15">
        <f t="shared" ca="1" si="55"/>
        <v>1.2028915306919405E-6</v>
      </c>
      <c r="BF86" s="15">
        <f t="shared" ca="1" si="56"/>
        <v>9.3835861586618625E-3</v>
      </c>
      <c r="BG86" s="15">
        <f t="shared" ca="1" si="57"/>
        <v>7.4680529012393108E-4</v>
      </c>
      <c r="BH86" s="15">
        <f t="shared" ca="1" si="58"/>
        <v>7.9272520283409989E-3</v>
      </c>
      <c r="BI86" s="15">
        <f t="shared" ca="1" si="59"/>
        <v>1.3585110198350176E-12</v>
      </c>
      <c r="BJ86" s="15">
        <f t="shared" ca="1" si="60"/>
        <v>1.9468848290833826E-12</v>
      </c>
      <c r="BK86" s="15">
        <f t="shared" ca="1" si="61"/>
        <v>1.9833875820323063E-23</v>
      </c>
      <c r="BL86" s="15">
        <f t="shared" ca="1" si="62"/>
        <v>6.4173446078215948E-5</v>
      </c>
      <c r="BM86" s="15">
        <f t="shared" ca="1" si="63"/>
        <v>0</v>
      </c>
      <c r="BN86" s="15">
        <f t="shared" ca="1" si="64"/>
        <v>2.2552376477174829E-8</v>
      </c>
      <c r="BO86" s="15">
        <f t="shared" ca="1" si="65"/>
        <v>5.5210136271657985E-8</v>
      </c>
      <c r="BP86" s="15">
        <f t="shared" ca="1" si="66"/>
        <v>0</v>
      </c>
      <c r="BQ86" s="15">
        <f t="shared" ca="1" si="67"/>
        <v>1.3548584740245953E-23</v>
      </c>
      <c r="BR86" s="15">
        <f t="shared" ca="1" si="67"/>
        <v>0</v>
      </c>
      <c r="BS86" s="15">
        <f t="shared" ca="1" si="68"/>
        <v>2.050206115334625E-7</v>
      </c>
      <c r="BT86" s="15">
        <f t="shared" ca="1" si="69"/>
        <v>1.3950189447968777E-6</v>
      </c>
      <c r="BU86" s="12">
        <f t="shared" ca="1" si="70"/>
        <v>2.0238696218358912E-8</v>
      </c>
      <c r="BV86" s="15">
        <f t="shared" ca="1" si="71"/>
        <v>8.5018322382332492E-9</v>
      </c>
      <c r="BW86" s="15">
        <f t="shared" ca="1" si="72"/>
        <v>1.0395680770720939E-7</v>
      </c>
      <c r="BX86" s="15">
        <f t="shared" ca="1" si="73"/>
        <v>8.5264289205140783E-9</v>
      </c>
      <c r="BY86" s="15">
        <f t="shared" ca="1" si="74"/>
        <v>2.2150863910911959E-7</v>
      </c>
      <c r="BZ86" s="15">
        <f t="shared" ca="1" si="75"/>
        <v>1.138332849004434E-7</v>
      </c>
      <c r="CA86" s="15">
        <f t="shared" ca="1" si="76"/>
        <v>2.3196965139492197E-7</v>
      </c>
      <c r="CB86" s="15">
        <f t="shared" ca="1" si="77"/>
        <v>2.1615148817237593E-9</v>
      </c>
      <c r="CC86" s="15">
        <f t="shared" ca="1" si="78"/>
        <v>4.4842936866933073E-8</v>
      </c>
      <c r="CD86" s="15">
        <f t="shared" ca="1" si="79"/>
        <v>2.294650307659909E-7</v>
      </c>
      <c r="CE86" s="15">
        <f t="shared" ca="1" si="80"/>
        <v>2.2944719353825618E-7</v>
      </c>
      <c r="CF86" s="15">
        <f t="shared" ca="1" si="81"/>
        <v>6.3371715058976803E-9</v>
      </c>
      <c r="CG86" s="15">
        <f t="shared" ca="1" si="82"/>
        <v>6.7011806266105244E-10</v>
      </c>
      <c r="CH86" s="15">
        <f t="shared" ca="1" si="83"/>
        <v>7.0742251601729145E-9</v>
      </c>
      <c r="CI86" s="15">
        <f t="shared" ca="1" si="84"/>
        <v>2.2963995390149923E-7</v>
      </c>
      <c r="CJ86" s="15">
        <f t="shared" ca="1" si="85"/>
        <v>2.3047813146545467E-7</v>
      </c>
      <c r="CK86" s="15">
        <f t="shared" ca="1" si="86"/>
        <v>8.5259082790034812E-9</v>
      </c>
      <c r="CL86" s="15">
        <f t="shared" ca="1" si="87"/>
        <v>7.6102665604021996E-9</v>
      </c>
      <c r="CM86" s="15">
        <f t="shared" ca="1" si="87"/>
        <v>8.5675220887841034E-9</v>
      </c>
      <c r="CN86" s="15">
        <f t="shared" ca="1" si="88"/>
        <v>1.7328973182567889E-7</v>
      </c>
      <c r="CO86" s="15">
        <f t="shared" ca="1" si="89"/>
        <v>1.2844778133270378E-7</v>
      </c>
    </row>
    <row r="87" spans="1:93" x14ac:dyDescent="0.35">
      <c r="A87" s="4" t="str">
        <f t="shared" si="90"/>
        <v>POCOBRK</v>
      </c>
      <c r="B87" s="3" t="str">
        <f t="shared" si="47"/>
        <v>POCOBRK</v>
      </c>
      <c r="C87" s="4" t="s">
        <v>141</v>
      </c>
      <c r="D87" s="4" t="s">
        <v>143</v>
      </c>
      <c r="E87" s="6" t="s">
        <v>20</v>
      </c>
      <c r="F87" s="9">
        <v>123962017.40000001</v>
      </c>
      <c r="G87" s="10">
        <v>0</v>
      </c>
      <c r="H87" s="12">
        <f t="shared" ca="1" si="48"/>
        <v>4.4994285528722207E-2</v>
      </c>
      <c r="I87" s="14">
        <f t="shared" ca="1" si="49"/>
        <v>0</v>
      </c>
      <c r="J87" s="12">
        <f>SUMIFS('Inter regional allocations'!$D:$D,'Inter regional allocations'!$A:$A,J$2,'Inter regional allocations'!$C:$C,$E87,'Inter regional allocations'!$B:$B,"load")</f>
        <v>3.9868372830229896E-3</v>
      </c>
      <c r="K87" s="15">
        <f>SUMIFS('Inter regional allocations'!$D:$D,'Inter regional allocations'!$A:$A,K$2,'Inter regional allocations'!$C:$C,$E87,'Inter regional allocations'!$B:$B,"load")</f>
        <v>0</v>
      </c>
      <c r="L87" s="15">
        <f>SUMIFS('Inter regional allocations'!$D:$D,'Inter regional allocations'!$A:$A,L$2,'Inter regional allocations'!$C:$C,$E87,'Inter regional allocations'!$B:$B,"load")</f>
        <v>3.75600524908448E-4</v>
      </c>
      <c r="M87" s="15">
        <f>SUMIFS('Inter regional allocations'!$D:$D,'Inter regional allocations'!$A:$A,M$2,'Inter regional allocations'!$C:$C,$E87,'Inter regional allocations'!$B:$B,"load")</f>
        <v>1.8588193225244298E-2</v>
      </c>
      <c r="N87" s="15">
        <f>SUMIFS('Inter regional allocations'!$D:$D,'Inter regional allocations'!$A:$A,N$2,'Inter regional allocations'!$C:$C,$E87,'Inter regional allocations'!$B:$B,"load")</f>
        <v>2.50553269469385E-5</v>
      </c>
      <c r="O87" s="15">
        <f>SUMIFS('Inter regional allocations'!$D:$D,'Inter regional allocations'!$A:$A,O$2,'Inter regional allocations'!$C:$C,$E87,'Inter regional allocations'!$B:$B,"load")</f>
        <v>9.3172747458759395E-6</v>
      </c>
      <c r="P87" s="15">
        <f>SUMIFS('Inter regional allocations'!$D:$D,'Inter regional allocations'!$A:$A,P$2,'Inter regional allocations'!$C:$C,$E87,'Inter regional allocations'!$B:$B,"load")</f>
        <v>7.2682738311042105E-2</v>
      </c>
      <c r="Q87" s="15">
        <f>SUMIFS('Inter regional allocations'!$D:$D,'Inter regional allocations'!$A:$A,Q$2,'Inter regional allocations'!$C:$C,$E87,'Inter regional allocations'!$B:$B,"load")</f>
        <v>5.7845532138344098E-3</v>
      </c>
      <c r="R87" s="15">
        <f>SUMIFS('Inter regional allocations'!$D:$D,'Inter regional allocations'!$A:$A,R$2,'Inter regional allocations'!$C:$C,$E87,'Inter regional allocations'!$B:$B,"load")</f>
        <v>6.1402365253472702E-2</v>
      </c>
      <c r="S87" s="15">
        <f>SUMIFS('Inter regional allocations'!$D:$D,'Inter regional allocations'!$A:$A,S$2,'Inter regional allocations'!$C:$C,$E87,'Inter regional allocations'!$B:$B,"load")</f>
        <v>1.0522661515308801E-11</v>
      </c>
      <c r="T87" s="15">
        <f>SUMIFS('Inter regional allocations'!$D:$D,'Inter regional allocations'!$A:$A,T$2,'Inter regional allocations'!$C:$C,$E87,'Inter regional allocations'!$B:$B,"load")</f>
        <v>1.50800470269444E-11</v>
      </c>
      <c r="U87" s="15">
        <f>SUMIFS('Inter regional allocations'!$D:$D,'Inter regional allocations'!$A:$A,U$2,'Inter regional allocations'!$C:$C,$E87,'Inter regional allocations'!$B:$B,"load")</f>
        <v>1.53627875480372E-22</v>
      </c>
      <c r="V87" s="15">
        <f>SUMIFS('Inter regional allocations'!$D:$D,'Inter regional allocations'!$A:$A,V$2,'Inter regional allocations'!$C:$C,$E87,'Inter regional allocations'!$B:$B,"load")</f>
        <v>4.97070278777713E-4</v>
      </c>
      <c r="W87" s="15">
        <f>SUMIFS('Inter regional allocations'!$D:$D,'Inter regional allocations'!$A:$A,W$2,'Inter regional allocations'!$C:$C,$E87,'Inter regional allocations'!$B:$B,"load")</f>
        <v>0</v>
      </c>
      <c r="X87" s="15">
        <f>SUMIFS('Inter regional allocations'!$D:$D,'Inter regional allocations'!$A:$A,X$2,'Inter regional allocations'!$C:$C,$E87,'Inter regional allocations'!$B:$B,"load")</f>
        <v>1.7468465148257901E-7</v>
      </c>
      <c r="Y87" s="15">
        <f>SUMIFS('Inter regional allocations'!$D:$D,'Inter regional allocations'!$A:$A,Y$2,'Inter regional allocations'!$C:$C,$E87,'Inter regional allocations'!$B:$B,"load")</f>
        <v>4.2764288821984198E-7</v>
      </c>
      <c r="Z87" s="15">
        <f>SUMIFS('Inter regional allocations'!$D:$D,'Inter regional allocations'!$A:$A,Z$2,'Inter regional allocations'!$C:$C,$E87,'Inter regional allocations'!$B:$B,"load")</f>
        <v>0</v>
      </c>
      <c r="AA87" s="15">
        <f>SUMIFS('Inter regional allocations'!$D:$D,'Inter regional allocations'!$A:$A,AA$2,'Inter regional allocations'!$C:$C,$E87,'Inter regional allocations'!$B:$B,"load")</f>
        <v>1.0494369876396E-22</v>
      </c>
      <c r="AB87" s="15">
        <f>SUMIFS('Inter regional allocations'!$D:$D,'Inter regional allocations'!$A:$A,AB$2,'Inter regional allocations'!$C:$C,$E87,'Inter regional allocations'!$B:$B,"load")</f>
        <v>0</v>
      </c>
      <c r="AC87" s="15">
        <f>SUMIFS('Inter regional allocations'!$D:$D,'Inter regional allocations'!$A:$A,AC$2,'Inter regional allocations'!$C:$C,$E87,'Inter regional allocations'!$B:$B,"load")</f>
        <v>1.58803459620831E-6</v>
      </c>
      <c r="AD87" s="15">
        <f>SUMIFS('Inter regional allocations'!$D:$D,'Inter regional allocations'!$A:$A,AD$2,'Inter regional allocations'!$C:$C,$E87,'Inter regional allocations'!$B:$B,"load")</f>
        <v>1.0805442097424799E-5</v>
      </c>
      <c r="AE87" s="12">
        <f>SUMIFS('Inter regional allocations'!$D:$D,'Inter regional allocations'!$A:$A,AE$2,'Inter regional allocations'!$C:$C,$E87,'Inter regional allocations'!$B:$B,"gen")</f>
        <v>3.7380026091123598E-2</v>
      </c>
      <c r="AF87" s="15">
        <f>SUMIFS('Inter regional allocations'!$D:$D,'Inter regional allocations'!$A:$A,AF$2,'Inter regional allocations'!$C:$C,$E87,'Inter regional allocations'!$B:$B,"gen")</f>
        <v>1.5702528831834199E-2</v>
      </c>
      <c r="AG87" s="15">
        <f>SUMIFS('Inter regional allocations'!$D:$D,'Inter regional allocations'!$A:$A,AG$2,'Inter regional allocations'!$C:$C,$E87,'Inter regional allocations'!$B:$B,"gen")</f>
        <v>0.19200387922817</v>
      </c>
      <c r="AH87" s="15">
        <f>SUMIFS('Inter regional allocations'!$D:$D,'Inter regional allocations'!$A:$A,AH$2,'Inter regional allocations'!$C:$C,$E87,'Inter regional allocations'!$B:$B,"gen")</f>
        <v>1.5747957876051901E-2</v>
      </c>
      <c r="AI87" s="15">
        <f>SUMIFS('Inter regional allocations'!$D:$D,'Inter regional allocations'!$A:$A,AI$2,'Inter regional allocations'!$C:$C,$E87,'Inter regional allocations'!$B:$B,"gen")</f>
        <v>0.40911719905145</v>
      </c>
      <c r="AJ87" s="15">
        <f>SUMIFS('Inter regional allocations'!$D:$D,'Inter regional allocations'!$A:$A,AJ$2,'Inter regional allocations'!$C:$C,$E87,'Inter regional allocations'!$B:$B,"gen")</f>
        <v>0.21024531984214501</v>
      </c>
      <c r="AK87" s="15">
        <f>SUMIFS('Inter regional allocations'!$D:$D,'Inter regional allocations'!$A:$A,AK$2,'Inter regional allocations'!$C:$C,$E87,'Inter regional allocations'!$B:$B,"gen")</f>
        <v>0.42843825155226001</v>
      </c>
      <c r="AL87" s="15">
        <f>SUMIFS('Inter regional allocations'!$D:$D,'Inter regional allocations'!$A:$A,AL$2,'Inter regional allocations'!$C:$C,$E87,'Inter regional allocations'!$B:$B,"gen")</f>
        <v>3.9922276515961096E-3</v>
      </c>
      <c r="AM87" s="15">
        <f>SUMIFS('Inter regional allocations'!$D:$D,'Inter regional allocations'!$A:$A,AM$2,'Inter regional allocations'!$C:$C,$E87,'Inter regional allocations'!$B:$B,"gen")</f>
        <v>8.2823030298168399E-2</v>
      </c>
      <c r="AN87" s="15">
        <f>SUMIFS('Inter regional allocations'!$D:$D,'Inter regional allocations'!$A:$A,AN$2,'Inter regional allocations'!$C:$C,$E87,'Inter regional allocations'!$B:$B,"gen")</f>
        <v>0.42381232192479301</v>
      </c>
      <c r="AO87" s="15">
        <f>SUMIFS('Inter regional allocations'!$D:$D,'Inter regional allocations'!$A:$A,AO$2,'Inter regional allocations'!$C:$C,$E87,'Inter regional allocations'!$B:$B,"gen")</f>
        <v>0.42377937731062798</v>
      </c>
      <c r="AP87" s="15">
        <f>SUMIFS('Inter regional allocations'!$D:$D,'Inter regional allocations'!$A:$A,AP$2,'Inter regional allocations'!$C:$C,$E87,'Inter regional allocations'!$B:$B,"gen")</f>
        <v>1.1704490925630801E-2</v>
      </c>
      <c r="AQ87" s="15">
        <f>SUMIFS('Inter regional allocations'!$D:$D,'Inter regional allocations'!$A:$A,AQ$2,'Inter regional allocations'!$C:$C,$E87,'Inter regional allocations'!$B:$B,"gen")</f>
        <v>1.2376800558763701E-3</v>
      </c>
      <c r="AR87" s="15">
        <f>SUMIFS('Inter regional allocations'!$D:$D,'Inter regional allocations'!$A:$A,AR$2,'Inter regional allocations'!$C:$C,$E87,'Inter regional allocations'!$B:$B,"gen")</f>
        <v>1.3065798221817901E-2</v>
      </c>
      <c r="AS87" s="15">
        <f>SUMIFS('Inter regional allocations'!$D:$D,'Inter regional allocations'!$A:$A,AS$2,'Inter regional allocations'!$C:$C,$E87,'Inter regional allocations'!$B:$B,"gen")</f>
        <v>0.42413539764561498</v>
      </c>
      <c r="AT87" s="15">
        <f>SUMIFS('Inter regional allocations'!$D:$D,'Inter regional allocations'!$A:$A,AT$2,'Inter regional allocations'!$C:$C,$E87,'Inter regional allocations'!$B:$B,"gen")</f>
        <v>0.42568347657676803</v>
      </c>
      <c r="AU87" s="15">
        <f>SUMIFS('Inter regional allocations'!$D:$D,'Inter regional allocations'!$A:$A,AU$2,'Inter regional allocations'!$C:$C,$E87,'Inter regional allocations'!$B:$B,"gen")</f>
        <v>1.5746996272940701E-2</v>
      </c>
      <c r="AV87" s="15">
        <f>SUMIFS('Inter regional allocations'!$D:$D,'Inter regional allocations'!$A:$A,AV$2,'Inter regional allocations'!$C:$C,$E87,'Inter regional allocations'!$B:$B,"gen")</f>
        <v>1.4055844285571601E-2</v>
      </c>
      <c r="AW87" s="15">
        <f>SUMIFS('Inter regional allocations'!$D:$D,'Inter regional allocations'!$A:$A,AW$2,'Inter regional allocations'!$C:$C,$E87,'Inter regional allocations'!$B:$B,"gen")</f>
        <v>1.5823855240463501E-2</v>
      </c>
      <c r="AX87" s="15">
        <f>SUMIFS('Inter regional allocations'!$D:$D,'Inter regional allocations'!$A:$A,AX$2,'Inter regional allocations'!$C:$C,$E87,'Inter regional allocations'!$B:$B,"gen")</f>
        <v>0.32005889248398101</v>
      </c>
      <c r="AY87" s="15">
        <f>SUMIFS('Inter regional allocations'!$D:$D,'Inter regional allocations'!$A:$A,AY$2,'Inter regional allocations'!$C:$C,$E87,'Inter regional allocations'!$B:$B,"gen")</f>
        <v>0.23723768397729</v>
      </c>
      <c r="AZ87" s="12">
        <f t="shared" ca="1" si="50"/>
        <v>1.7938489506889147E-4</v>
      </c>
      <c r="BA87" s="15">
        <f t="shared" ca="1" si="51"/>
        <v>0</v>
      </c>
      <c r="BB87" s="15">
        <f t="shared" ca="1" si="52"/>
        <v>1.6899877262468647E-5</v>
      </c>
      <c r="BC87" s="15">
        <f t="shared" ca="1" si="53"/>
        <v>8.3636247343970172E-4</v>
      </c>
      <c r="BD87" s="15">
        <f t="shared" ca="1" si="54"/>
        <v>1.1273465346660385E-6</v>
      </c>
      <c r="BE87" s="15">
        <f t="shared" ca="1" si="55"/>
        <v>4.1922412026549468E-7</v>
      </c>
      <c r="BF87" s="15">
        <f t="shared" ca="1" si="56"/>
        <v>3.2703078805764248E-3</v>
      </c>
      <c r="BG87" s="15">
        <f t="shared" ca="1" si="57"/>
        <v>2.6027183895935312E-4</v>
      </c>
      <c r="BH87" s="15">
        <f t="shared" ca="1" si="58"/>
        <v>2.762755554353642E-3</v>
      </c>
      <c r="BI87" s="15">
        <f t="shared" ca="1" si="59"/>
        <v>4.7345963674190086E-13</v>
      </c>
      <c r="BJ87" s="15">
        <f t="shared" ca="1" si="60"/>
        <v>6.7851594171689477E-13</v>
      </c>
      <c r="BK87" s="15">
        <f t="shared" ca="1" si="61"/>
        <v>6.9123764945348391E-24</v>
      </c>
      <c r="BL87" s="15">
        <f t="shared" ca="1" si="62"/>
        <v>2.2365322051165965E-5</v>
      </c>
      <c r="BM87" s="15">
        <f t="shared" ca="1" si="63"/>
        <v>0</v>
      </c>
      <c r="BN87" s="15">
        <f t="shared" ca="1" si="64"/>
        <v>7.8598110862924872E-9</v>
      </c>
      <c r="BO87" s="15">
        <f t="shared" ca="1" si="65"/>
        <v>1.9241486216891004E-8</v>
      </c>
      <c r="BP87" s="15">
        <f t="shared" ca="1" si="66"/>
        <v>0</v>
      </c>
      <c r="BQ87" s="15">
        <f t="shared" ca="1" si="67"/>
        <v>4.7218667466258281E-24</v>
      </c>
      <c r="BR87" s="15">
        <f t="shared" ca="1" si="67"/>
        <v>0</v>
      </c>
      <c r="BS87" s="15">
        <f t="shared" ca="1" si="68"/>
        <v>7.1452482051285779E-8</v>
      </c>
      <c r="BT87" s="15">
        <f t="shared" ca="1" si="69"/>
        <v>4.861831469956064E-7</v>
      </c>
      <c r="BU87" s="12">
        <f t="shared" ca="1" si="70"/>
        <v>0</v>
      </c>
      <c r="BV87" s="15">
        <f t="shared" ca="1" si="71"/>
        <v>0</v>
      </c>
      <c r="BW87" s="15">
        <f t="shared" ca="1" si="72"/>
        <v>0</v>
      </c>
      <c r="BX87" s="15">
        <f t="shared" ca="1" si="73"/>
        <v>0</v>
      </c>
      <c r="BY87" s="15">
        <f t="shared" ca="1" si="74"/>
        <v>0</v>
      </c>
      <c r="BZ87" s="15">
        <f t="shared" ca="1" si="75"/>
        <v>0</v>
      </c>
      <c r="CA87" s="15">
        <f t="shared" ca="1" si="76"/>
        <v>0</v>
      </c>
      <c r="CB87" s="15">
        <f t="shared" ca="1" si="77"/>
        <v>0</v>
      </c>
      <c r="CC87" s="15">
        <f t="shared" ca="1" si="78"/>
        <v>0</v>
      </c>
      <c r="CD87" s="15">
        <f t="shared" ca="1" si="79"/>
        <v>0</v>
      </c>
      <c r="CE87" s="15">
        <f t="shared" ca="1" si="80"/>
        <v>0</v>
      </c>
      <c r="CF87" s="15">
        <f t="shared" ca="1" si="81"/>
        <v>0</v>
      </c>
      <c r="CG87" s="15">
        <f t="shared" ca="1" si="82"/>
        <v>0</v>
      </c>
      <c r="CH87" s="15">
        <f t="shared" ca="1" si="83"/>
        <v>0</v>
      </c>
      <c r="CI87" s="15">
        <f t="shared" ca="1" si="84"/>
        <v>0</v>
      </c>
      <c r="CJ87" s="15">
        <f t="shared" ca="1" si="85"/>
        <v>0</v>
      </c>
      <c r="CK87" s="15">
        <f t="shared" ca="1" si="86"/>
        <v>0</v>
      </c>
      <c r="CL87" s="15">
        <f t="shared" ca="1" si="87"/>
        <v>0</v>
      </c>
      <c r="CM87" s="15">
        <f t="shared" ca="1" si="87"/>
        <v>0</v>
      </c>
      <c r="CN87" s="15">
        <f t="shared" ca="1" si="88"/>
        <v>0</v>
      </c>
      <c r="CO87" s="15">
        <f t="shared" ca="1" si="89"/>
        <v>0</v>
      </c>
    </row>
    <row r="88" spans="1:93" x14ac:dyDescent="0.35">
      <c r="A88" s="4" t="str">
        <f t="shared" si="90"/>
        <v>POCOCST</v>
      </c>
      <c r="B88" s="3" t="str">
        <f t="shared" si="47"/>
        <v>POCOCST</v>
      </c>
      <c r="C88" s="4" t="s">
        <v>141</v>
      </c>
      <c r="D88" s="4" t="s">
        <v>144</v>
      </c>
      <c r="E88" s="6" t="s">
        <v>16</v>
      </c>
      <c r="F88" s="9">
        <v>225423760</v>
      </c>
      <c r="G88" s="10">
        <v>0</v>
      </c>
      <c r="H88" s="12">
        <f t="shared" ca="1" si="48"/>
        <v>0.14095498649737784</v>
      </c>
      <c r="I88" s="14">
        <f t="shared" ca="1" si="49"/>
        <v>0</v>
      </c>
      <c r="J88" s="12">
        <f>SUMIFS('Inter regional allocations'!$D:$D,'Inter regional allocations'!$A:$A,J$2,'Inter regional allocations'!$C:$C,$E88,'Inter regional allocations'!$B:$B,"load")</f>
        <v>1.1385573989981101E-3</v>
      </c>
      <c r="K88" s="15">
        <f>SUMIFS('Inter regional allocations'!$D:$D,'Inter regional allocations'!$A:$A,K$2,'Inter regional allocations'!$C:$C,$E88,'Inter regional allocations'!$B:$B,"load")</f>
        <v>0</v>
      </c>
      <c r="L88" s="15">
        <f>SUMIFS('Inter regional allocations'!$D:$D,'Inter regional allocations'!$A:$A,L$2,'Inter regional allocations'!$C:$C,$E88,'Inter regional allocations'!$B:$B,"load")</f>
        <v>0.45305786552826199</v>
      </c>
      <c r="M88" s="15">
        <f>SUMIFS('Inter regional allocations'!$D:$D,'Inter regional allocations'!$A:$A,M$2,'Inter regional allocations'!$C:$C,$E88,'Inter regional allocations'!$B:$B,"load")</f>
        <v>5.3361210681607202E-3</v>
      </c>
      <c r="N88" s="15">
        <f>SUMIFS('Inter regional allocations'!$D:$D,'Inter regional allocations'!$A:$A,N$2,'Inter regional allocations'!$C:$C,$E88,'Inter regional allocations'!$B:$B,"load")</f>
        <v>6.0042150900311796E-6</v>
      </c>
      <c r="O88" s="15">
        <f>SUMIFS('Inter regional allocations'!$D:$D,'Inter regional allocations'!$A:$A,O$2,'Inter regional allocations'!$C:$C,$E88,'Inter regional allocations'!$B:$B,"load")</f>
        <v>2.7233172990082099E-6</v>
      </c>
      <c r="P88" s="15">
        <f>SUMIFS('Inter regional allocations'!$D:$D,'Inter regional allocations'!$A:$A,P$2,'Inter regional allocations'!$C:$C,$E88,'Inter regional allocations'!$B:$B,"load")</f>
        <v>1.9822352146502902E-2</v>
      </c>
      <c r="Q88" s="15">
        <f>SUMIFS('Inter regional allocations'!$D:$D,'Inter regional allocations'!$A:$A,Q$2,'Inter regional allocations'!$C:$C,$E88,'Inter regional allocations'!$B:$B,"load")</f>
        <v>1.66085280909516E-3</v>
      </c>
      <c r="R88" s="15">
        <f>SUMIFS('Inter regional allocations'!$D:$D,'Inter regional allocations'!$A:$A,R$2,'Inter regional allocations'!$C:$C,$E88,'Inter regional allocations'!$B:$B,"load")</f>
        <v>1.7283317886433201E-2</v>
      </c>
      <c r="S88" s="15">
        <f>SUMIFS('Inter regional allocations'!$D:$D,'Inter regional allocations'!$A:$A,S$2,'Inter regional allocations'!$C:$C,$E88,'Inter regional allocations'!$B:$B,"load")</f>
        <v>2.9224221322752801E-8</v>
      </c>
      <c r="T88" s="15">
        <f>SUMIFS('Inter regional allocations'!$D:$D,'Inter regional allocations'!$A:$A,T$2,'Inter regional allocations'!$C:$C,$E88,'Inter regional allocations'!$B:$B,"load")</f>
        <v>4.4458133979997002E-8</v>
      </c>
      <c r="U88" s="15">
        <f>SUMIFS('Inter regional allocations'!$D:$D,'Inter regional allocations'!$A:$A,U$2,'Inter regional allocations'!$C:$C,$E88,'Inter regional allocations'!$B:$B,"load")</f>
        <v>0</v>
      </c>
      <c r="V88" s="15">
        <f>SUMIFS('Inter regional allocations'!$D:$D,'Inter regional allocations'!$A:$A,V$2,'Inter regional allocations'!$C:$C,$E88,'Inter regional allocations'!$B:$B,"load")</f>
        <v>1.1001904076848201E-4</v>
      </c>
      <c r="W88" s="15">
        <f>SUMIFS('Inter regional allocations'!$D:$D,'Inter regional allocations'!$A:$A,W$2,'Inter regional allocations'!$C:$C,$E88,'Inter regional allocations'!$B:$B,"load")</f>
        <v>0</v>
      </c>
      <c r="X88" s="15">
        <f>SUMIFS('Inter regional allocations'!$D:$D,'Inter regional allocations'!$A:$A,X$2,'Inter regional allocations'!$C:$C,$E88,'Inter regional allocations'!$B:$B,"load")</f>
        <v>1.7846832836697601E-5</v>
      </c>
      <c r="Y88" s="15">
        <f>SUMIFS('Inter regional allocations'!$D:$D,'Inter regional allocations'!$A:$A,Y$2,'Inter regional allocations'!$C:$C,$E88,'Inter regional allocations'!$B:$B,"load")</f>
        <v>4.43935764990297E-5</v>
      </c>
      <c r="Z88" s="15">
        <f>SUMIFS('Inter regional allocations'!$D:$D,'Inter regional allocations'!$A:$A,Z$2,'Inter regional allocations'!$C:$C,$E88,'Inter regional allocations'!$B:$B,"load")</f>
        <v>1.58021951946364E-21</v>
      </c>
      <c r="AA88" s="15">
        <f>SUMIFS('Inter regional allocations'!$D:$D,'Inter regional allocations'!$A:$A,AA$2,'Inter regional allocations'!$C:$C,$E88,'Inter regional allocations'!$B:$B,"load")</f>
        <v>4.6013277676031301E-23</v>
      </c>
      <c r="AB88" s="15">
        <f>SUMIFS('Inter regional allocations'!$D:$D,'Inter regional allocations'!$A:$A,AB$2,'Inter regional allocations'!$C:$C,$E88,'Inter regional allocations'!$B:$B,"load")</f>
        <v>0</v>
      </c>
      <c r="AC88" s="15">
        <f>SUMIFS('Inter regional allocations'!$D:$D,'Inter regional allocations'!$A:$A,AC$2,'Inter regional allocations'!$C:$C,$E88,'Inter regional allocations'!$B:$B,"load")</f>
        <v>7.0296427167791699E-3</v>
      </c>
      <c r="AD88" s="15">
        <f>SUMIFS('Inter regional allocations'!$D:$D,'Inter regional allocations'!$A:$A,AD$2,'Inter regional allocations'!$C:$C,$E88,'Inter regional allocations'!$B:$B,"load")</f>
        <v>2.71070364180304E-3</v>
      </c>
      <c r="AE88" s="12">
        <f>SUMIFS('Inter regional allocations'!$D:$D,'Inter regional allocations'!$A:$A,AE$2,'Inter regional allocations'!$C:$C,$E88,'Inter regional allocations'!$B:$B,"gen")</f>
        <v>2.2567654210155401E-5</v>
      </c>
      <c r="AF88" s="15">
        <f>SUMIFS('Inter regional allocations'!$D:$D,'Inter regional allocations'!$A:$A,AF$2,'Inter regional allocations'!$C:$C,$E88,'Inter regional allocations'!$B:$B,"gen")</f>
        <v>4.3052185510658803E-5</v>
      </c>
      <c r="AG88" s="15">
        <f>SUMIFS('Inter regional allocations'!$D:$D,'Inter regional allocations'!$A:$A,AG$2,'Inter regional allocations'!$C:$C,$E88,'Inter regional allocations'!$B:$B,"gen")</f>
        <v>0.27091123705434</v>
      </c>
      <c r="AH88" s="15">
        <f>SUMIFS('Inter regional allocations'!$D:$D,'Inter regional allocations'!$A:$A,AH$2,'Inter regional allocations'!$C:$C,$E88,'Inter regional allocations'!$B:$B,"gen")</f>
        <v>4.3194824834807003E-5</v>
      </c>
      <c r="AI88" s="15">
        <f>SUMIFS('Inter regional allocations'!$D:$D,'Inter regional allocations'!$A:$A,AI$2,'Inter regional allocations'!$C:$C,$E88,'Inter regional allocations'!$B:$B,"gen")</f>
        <v>2.5258948038254402E-4</v>
      </c>
      <c r="AJ88" s="15">
        <f>SUMIFS('Inter regional allocations'!$D:$D,'Inter regional allocations'!$A:$A,AJ$2,'Inter regional allocations'!$C:$C,$E88,'Inter regional allocations'!$B:$B,"gen")</f>
        <v>1.1289552949481E-4</v>
      </c>
      <c r="AK88" s="15">
        <f>SUMIFS('Inter regional allocations'!$D:$D,'Inter regional allocations'!$A:$A,AK$2,'Inter regional allocations'!$C:$C,$E88,'Inter regional allocations'!$B:$B,"gen")</f>
        <v>2.7624597407444903E-4</v>
      </c>
      <c r="AL88" s="15">
        <f>SUMIFS('Inter regional allocations'!$D:$D,'Inter regional allocations'!$A:$A,AL$2,'Inter regional allocations'!$C:$C,$E88,'Inter regional allocations'!$B:$B,"gen")</f>
        <v>1.2442140445881E-5</v>
      </c>
      <c r="AM88" s="15">
        <f>SUMIFS('Inter regional allocations'!$D:$D,'Inter regional allocations'!$A:$A,AM$2,'Inter regional allocations'!$C:$C,$E88,'Inter regional allocations'!$B:$B,"gen")</f>
        <v>1.4129579769985999E-4</v>
      </c>
      <c r="AN88" s="15">
        <f>SUMIFS('Inter regional allocations'!$D:$D,'Inter regional allocations'!$A:$A,AN$2,'Inter regional allocations'!$C:$C,$E88,'Inter regional allocations'!$B:$B,"gen")</f>
        <v>2.7403165423320298E-4</v>
      </c>
      <c r="AO88" s="15">
        <f>SUMIFS('Inter regional allocations'!$D:$D,'Inter regional allocations'!$A:$A,AO$2,'Inter regional allocations'!$C:$C,$E88,'Inter regional allocations'!$B:$B,"gen")</f>
        <v>2.7828514462433602E-4</v>
      </c>
      <c r="AP88" s="15">
        <f>SUMIFS('Inter regional allocations'!$D:$D,'Inter regional allocations'!$A:$A,AP$2,'Inter regional allocations'!$C:$C,$E88,'Inter regional allocations'!$B:$B,"gen")</f>
        <v>3.14142853406561E-5</v>
      </c>
      <c r="AQ88" s="15">
        <f>SUMIFS('Inter regional allocations'!$D:$D,'Inter regional allocations'!$A:$A,AQ$2,'Inter regional allocations'!$C:$C,$E88,'Inter regional allocations'!$B:$B,"gen")</f>
        <v>8.9632215055175905E-7</v>
      </c>
      <c r="AR88" s="15">
        <f>SUMIFS('Inter regional allocations'!$D:$D,'Inter regional allocations'!$A:$A,AR$2,'Inter regional allocations'!$C:$C,$E88,'Inter regional allocations'!$B:$B,"gen")</f>
        <v>3.03149137412335E-5</v>
      </c>
      <c r="AS88" s="15">
        <f>SUMIFS('Inter regional allocations'!$D:$D,'Inter regional allocations'!$A:$A,AS$2,'Inter regional allocations'!$C:$C,$E88,'Inter regional allocations'!$B:$B,"gen")</f>
        <v>2.7421462728992199E-4</v>
      </c>
      <c r="AT88" s="15">
        <f>SUMIFS('Inter regional allocations'!$D:$D,'Inter regional allocations'!$A:$A,AT$2,'Inter regional allocations'!$C:$C,$E88,'Inter regional allocations'!$B:$B,"gen")</f>
        <v>3.29137257378898E-4</v>
      </c>
      <c r="AU88" s="15">
        <f>SUMIFS('Inter regional allocations'!$D:$D,'Inter regional allocations'!$A:$A,AU$2,'Inter regional allocations'!$C:$C,$E88,'Inter regional allocations'!$B:$B,"gen")</f>
        <v>4.3143827413089097E-5</v>
      </c>
      <c r="AV88" s="15">
        <f>SUMIFS('Inter regional allocations'!$D:$D,'Inter regional allocations'!$A:$A,AV$2,'Inter regional allocations'!$C:$C,$E88,'Inter regional allocations'!$B:$B,"gen")</f>
        <v>3.8781051155275999E-5</v>
      </c>
      <c r="AW88" s="15">
        <f>SUMIFS('Inter regional allocations'!$D:$D,'Inter regional allocations'!$A:$A,AW$2,'Inter regional allocations'!$C:$C,$E88,'Inter regional allocations'!$B:$B,"gen")</f>
        <v>4.3245860087026302E-5</v>
      </c>
      <c r="AX88" s="15">
        <f>SUMIFS('Inter regional allocations'!$D:$D,'Inter regional allocations'!$A:$A,AX$2,'Inter regional allocations'!$C:$C,$E88,'Inter regional allocations'!$B:$B,"gen")</f>
        <v>9.0757984290245897E-3</v>
      </c>
      <c r="AY88" s="15">
        <f>SUMIFS('Inter regional allocations'!$D:$D,'Inter regional allocations'!$A:$A,AY$2,'Inter regional allocations'!$C:$C,$E88,'Inter regional allocations'!$B:$B,"gen")</f>
        <v>9.4969518130842302E-3</v>
      </c>
      <c r="AZ88" s="12">
        <f t="shared" ca="1" si="50"/>
        <v>1.6048534280226824E-4</v>
      </c>
      <c r="BA88" s="15">
        <f t="shared" ca="1" si="51"/>
        <v>0</v>
      </c>
      <c r="BB88" s="15">
        <f t="shared" ca="1" si="52"/>
        <v>6.3860765318066989E-2</v>
      </c>
      <c r="BC88" s="15">
        <f t="shared" ca="1" si="53"/>
        <v>7.5215287311096771E-4</v>
      </c>
      <c r="BD88" s="15">
        <f t="shared" ca="1" si="54"/>
        <v>8.4632405694269713E-7</v>
      </c>
      <c r="BE88" s="15">
        <f t="shared" ca="1" si="55"/>
        <v>3.838651531097777E-7</v>
      </c>
      <c r="BF88" s="15">
        <f t="shared" ca="1" si="56"/>
        <v>2.7940593791565852E-3</v>
      </c>
      <c r="BG88" s="15">
        <f t="shared" ca="1" si="57"/>
        <v>2.3410548528014034E-4</v>
      </c>
      <c r="BH88" s="15">
        <f t="shared" ca="1" si="58"/>
        <v>2.4361698393120805E-3</v>
      </c>
      <c r="BI88" s="15">
        <f t="shared" ca="1" si="59"/>
        <v>4.1192997219450023E-9</v>
      </c>
      <c r="BJ88" s="15">
        <f t="shared" ca="1" si="60"/>
        <v>6.2665956748490922E-9</v>
      </c>
      <c r="BK88" s="15">
        <f t="shared" ca="1" si="61"/>
        <v>0</v>
      </c>
      <c r="BL88" s="15">
        <f t="shared" ca="1" si="62"/>
        <v>1.5507732405975842E-5</v>
      </c>
      <c r="BM88" s="15">
        <f t="shared" ca="1" si="63"/>
        <v>0</v>
      </c>
      <c r="BN88" s="15">
        <f t="shared" ca="1" si="64"/>
        <v>2.51560008151767E-6</v>
      </c>
      <c r="BO88" s="15">
        <f t="shared" ca="1" si="65"/>
        <v>6.2574959759910414E-6</v>
      </c>
      <c r="BP88" s="15">
        <f t="shared" ca="1" si="66"/>
        <v>2.2273982102889028E-22</v>
      </c>
      <c r="BQ88" s="15">
        <f t="shared" ca="1" si="67"/>
        <v>6.4858009335250888E-24</v>
      </c>
      <c r="BR88" s="15">
        <f t="shared" ca="1" si="67"/>
        <v>0</v>
      </c>
      <c r="BS88" s="15">
        <f t="shared" ca="1" si="68"/>
        <v>9.9086319422499831E-4</v>
      </c>
      <c r="BT88" s="15">
        <f t="shared" ca="1" si="69"/>
        <v>3.8208719522874043E-4</v>
      </c>
      <c r="BU88" s="12">
        <f t="shared" ca="1" si="70"/>
        <v>0</v>
      </c>
      <c r="BV88" s="15">
        <f t="shared" ca="1" si="71"/>
        <v>0</v>
      </c>
      <c r="BW88" s="15">
        <f t="shared" ca="1" si="72"/>
        <v>0</v>
      </c>
      <c r="BX88" s="15">
        <f t="shared" ca="1" si="73"/>
        <v>0</v>
      </c>
      <c r="BY88" s="15">
        <f t="shared" ca="1" si="74"/>
        <v>0</v>
      </c>
      <c r="BZ88" s="15">
        <f t="shared" ca="1" si="75"/>
        <v>0</v>
      </c>
      <c r="CA88" s="15">
        <f t="shared" ca="1" si="76"/>
        <v>0</v>
      </c>
      <c r="CB88" s="15">
        <f t="shared" ca="1" si="77"/>
        <v>0</v>
      </c>
      <c r="CC88" s="15">
        <f t="shared" ca="1" si="78"/>
        <v>0</v>
      </c>
      <c r="CD88" s="15">
        <f t="shared" ca="1" si="79"/>
        <v>0</v>
      </c>
      <c r="CE88" s="15">
        <f t="shared" ca="1" si="80"/>
        <v>0</v>
      </c>
      <c r="CF88" s="15">
        <f t="shared" ca="1" si="81"/>
        <v>0</v>
      </c>
      <c r="CG88" s="15">
        <f t="shared" ca="1" si="82"/>
        <v>0</v>
      </c>
      <c r="CH88" s="15">
        <f t="shared" ca="1" si="83"/>
        <v>0</v>
      </c>
      <c r="CI88" s="15">
        <f t="shared" ca="1" si="84"/>
        <v>0</v>
      </c>
      <c r="CJ88" s="15">
        <f t="shared" ca="1" si="85"/>
        <v>0</v>
      </c>
      <c r="CK88" s="15">
        <f t="shared" ca="1" si="86"/>
        <v>0</v>
      </c>
      <c r="CL88" s="15">
        <f t="shared" ca="1" si="87"/>
        <v>0</v>
      </c>
      <c r="CM88" s="15">
        <f t="shared" ca="1" si="87"/>
        <v>0</v>
      </c>
      <c r="CN88" s="15">
        <f t="shared" ca="1" si="88"/>
        <v>0</v>
      </c>
      <c r="CO88" s="15">
        <f t="shared" ca="1" si="89"/>
        <v>0</v>
      </c>
    </row>
    <row r="89" spans="1:93" x14ac:dyDescent="0.35">
      <c r="A89" s="4" t="str">
        <f t="shared" si="90"/>
        <v>POCOGYT</v>
      </c>
      <c r="B89" s="3" t="str">
        <f t="shared" si="47"/>
        <v>POCOGYT</v>
      </c>
      <c r="C89" s="4" t="s">
        <v>141</v>
      </c>
      <c r="D89" s="4" t="s">
        <v>145</v>
      </c>
      <c r="E89" s="6" t="s">
        <v>33</v>
      </c>
      <c r="F89" s="9">
        <v>51851867.799999997</v>
      </c>
      <c r="G89" s="10">
        <v>177209.2</v>
      </c>
      <c r="H89" s="12">
        <f t="shared" ca="1" si="48"/>
        <v>2.1117282955837695E-2</v>
      </c>
      <c r="I89" s="14">
        <f t="shared" ca="1" si="49"/>
        <v>3.4724720585473952E-4</v>
      </c>
      <c r="J89" s="12">
        <f>SUMIFS('Inter regional allocations'!$D:$D,'Inter regional allocations'!$A:$A,J$2,'Inter regional allocations'!$C:$C,$E89,'Inter regional allocations'!$B:$B,"load")</f>
        <v>2.39012312748914E-3</v>
      </c>
      <c r="K89" s="15">
        <f>SUMIFS('Inter regional allocations'!$D:$D,'Inter regional allocations'!$A:$A,K$2,'Inter regional allocations'!$C:$C,$E89,'Inter regional allocations'!$B:$B,"load")</f>
        <v>0</v>
      </c>
      <c r="L89" s="15">
        <f>SUMIFS('Inter regional allocations'!$D:$D,'Inter regional allocations'!$A:$A,L$2,'Inter regional allocations'!$C:$C,$E89,'Inter regional allocations'!$B:$B,"load")</f>
        <v>1.8545613851798499E-2</v>
      </c>
      <c r="M89" s="15">
        <f>SUMIFS('Inter regional allocations'!$D:$D,'Inter regional allocations'!$A:$A,M$2,'Inter regional allocations'!$C:$C,$E89,'Inter regional allocations'!$B:$B,"load")</f>
        <v>1.34517588725606E-2</v>
      </c>
      <c r="N89" s="15">
        <f>SUMIFS('Inter regional allocations'!$D:$D,'Inter regional allocations'!$A:$A,N$2,'Inter regional allocations'!$C:$C,$E89,'Inter regional allocations'!$B:$B,"load")</f>
        <v>1.8376302875604799E-5</v>
      </c>
      <c r="O89" s="15">
        <f>SUMIFS('Inter regional allocations'!$D:$D,'Inter regional allocations'!$A:$A,O$2,'Inter regional allocations'!$C:$C,$E89,'Inter regional allocations'!$B:$B,"load")</f>
        <v>5.09287056523079E-6</v>
      </c>
      <c r="P89" s="15">
        <f>SUMIFS('Inter regional allocations'!$D:$D,'Inter regional allocations'!$A:$A,P$2,'Inter regional allocations'!$C:$C,$E89,'Inter regional allocations'!$B:$B,"load")</f>
        <v>4.90336619797547E-2</v>
      </c>
      <c r="Q89" s="15">
        <f>SUMIFS('Inter regional allocations'!$D:$D,'Inter regional allocations'!$A:$A,Q$2,'Inter regional allocations'!$C:$C,$E89,'Inter regional allocations'!$B:$B,"load")</f>
        <v>4.2374053547926697E-3</v>
      </c>
      <c r="R89" s="15">
        <f>SUMIFS('Inter regional allocations'!$D:$D,'Inter regional allocations'!$A:$A,R$2,'Inter regional allocations'!$C:$C,$E89,'Inter regional allocations'!$B:$B,"load")</f>
        <v>4.3152735212463898E-2</v>
      </c>
      <c r="S89" s="15">
        <f>SUMIFS('Inter regional allocations'!$D:$D,'Inter regional allocations'!$A:$A,S$2,'Inter regional allocations'!$C:$C,$E89,'Inter regional allocations'!$B:$B,"load")</f>
        <v>1.24840778710614E-9</v>
      </c>
      <c r="T89" s="15">
        <f>SUMIFS('Inter regional allocations'!$D:$D,'Inter regional allocations'!$A:$A,T$2,'Inter regional allocations'!$C:$C,$E89,'Inter regional allocations'!$B:$B,"load")</f>
        <v>1.9048240932616901E-9</v>
      </c>
      <c r="U89" s="15">
        <f>SUMIFS('Inter regional allocations'!$D:$D,'Inter regional allocations'!$A:$A,U$2,'Inter regional allocations'!$C:$C,$E89,'Inter regional allocations'!$B:$B,"load")</f>
        <v>0</v>
      </c>
      <c r="V89" s="15">
        <f>SUMIFS('Inter regional allocations'!$D:$D,'Inter regional allocations'!$A:$A,V$2,'Inter regional allocations'!$C:$C,$E89,'Inter regional allocations'!$B:$B,"load")</f>
        <v>3.8232971428158098E-4</v>
      </c>
      <c r="W89" s="15">
        <f>SUMIFS('Inter regional allocations'!$D:$D,'Inter regional allocations'!$A:$A,W$2,'Inter regional allocations'!$C:$C,$E89,'Inter regional allocations'!$B:$B,"load")</f>
        <v>0</v>
      </c>
      <c r="X89" s="15">
        <f>SUMIFS('Inter regional allocations'!$D:$D,'Inter regional allocations'!$A:$A,X$2,'Inter regional allocations'!$C:$C,$E89,'Inter regional allocations'!$B:$B,"load")</f>
        <v>1.66047313864341E-6</v>
      </c>
      <c r="Y89" s="15">
        <f>SUMIFS('Inter regional allocations'!$D:$D,'Inter regional allocations'!$A:$A,Y$2,'Inter regional allocations'!$C:$C,$E89,'Inter regional allocations'!$B:$B,"load")</f>
        <v>4.1703812304556002E-6</v>
      </c>
      <c r="Z89" s="15">
        <f>SUMIFS('Inter regional allocations'!$D:$D,'Inter regional allocations'!$A:$A,Z$2,'Inter regional allocations'!$C:$C,$E89,'Inter regional allocations'!$B:$B,"load")</f>
        <v>3.2086320337294301E-21</v>
      </c>
      <c r="AA89" s="15">
        <f>SUMIFS('Inter regional allocations'!$D:$D,'Inter regional allocations'!$A:$A,AA$2,'Inter regional allocations'!$C:$C,$E89,'Inter regional allocations'!$B:$B,"load")</f>
        <v>0</v>
      </c>
      <c r="AB89" s="15">
        <f>SUMIFS('Inter regional allocations'!$D:$D,'Inter regional allocations'!$A:$A,AB$2,'Inter regional allocations'!$C:$C,$E89,'Inter regional allocations'!$B:$B,"load")</f>
        <v>0</v>
      </c>
      <c r="AC89" s="15">
        <f>SUMIFS('Inter regional allocations'!$D:$D,'Inter regional allocations'!$A:$A,AC$2,'Inter regional allocations'!$C:$C,$E89,'Inter regional allocations'!$B:$B,"load")</f>
        <v>0.49035764500217999</v>
      </c>
      <c r="AD89" s="15">
        <f>SUMIFS('Inter regional allocations'!$D:$D,'Inter regional allocations'!$A:$A,AD$2,'Inter regional allocations'!$C:$C,$E89,'Inter regional allocations'!$B:$B,"load")</f>
        <v>4.0555537855253599E-4</v>
      </c>
      <c r="AE89" s="12">
        <f>SUMIFS('Inter regional allocations'!$D:$D,'Inter regional allocations'!$A:$A,AE$2,'Inter regional allocations'!$C:$C,$E89,'Inter regional allocations'!$B:$B,"gen")</f>
        <v>6.2947265526564698E-9</v>
      </c>
      <c r="AF89" s="15">
        <f>SUMIFS('Inter regional allocations'!$D:$D,'Inter regional allocations'!$A:$A,AF$2,'Inter regional allocations'!$C:$C,$E89,'Inter regional allocations'!$B:$B,"gen")</f>
        <v>2.44940247173971E-7</v>
      </c>
      <c r="AG89" s="15">
        <f>SUMIFS('Inter regional allocations'!$D:$D,'Inter regional allocations'!$A:$A,AG$2,'Inter regional allocations'!$C:$C,$E89,'Inter regional allocations'!$B:$B,"gen")</f>
        <v>2.1960396764847002E-3</v>
      </c>
      <c r="AH89" s="15">
        <f>SUMIFS('Inter regional allocations'!$D:$D,'Inter regional allocations'!$A:$A,AH$2,'Inter regional allocations'!$C:$C,$E89,'Inter regional allocations'!$B:$B,"gen")</f>
        <v>2.4794635850462101E-7</v>
      </c>
      <c r="AI89" s="15">
        <f>SUMIFS('Inter regional allocations'!$D:$D,'Inter regional allocations'!$A:$A,AI$2,'Inter regional allocations'!$C:$C,$E89,'Inter regional allocations'!$B:$B,"gen")</f>
        <v>6.5333155480888604E-7</v>
      </c>
      <c r="AJ89" s="15">
        <f>SUMIFS('Inter regional allocations'!$D:$D,'Inter regional allocations'!$A:$A,AJ$2,'Inter regional allocations'!$C:$C,$E89,'Inter regional allocations'!$B:$B,"gen")</f>
        <v>4.9652935210195904E-7</v>
      </c>
      <c r="AK89" s="15">
        <f>SUMIFS('Inter regional allocations'!$D:$D,'Inter regional allocations'!$A:$A,AK$2,'Inter regional allocations'!$C:$C,$E89,'Inter regional allocations'!$B:$B,"gen")</f>
        <v>6.5885039255531596E-7</v>
      </c>
      <c r="AL89" s="15">
        <f>SUMIFS('Inter regional allocations'!$D:$D,'Inter regional allocations'!$A:$A,AL$2,'Inter regional allocations'!$C:$C,$E89,'Inter regional allocations'!$B:$B,"gen")</f>
        <v>5.6175620436670602E-8</v>
      </c>
      <c r="AM89" s="15">
        <f>SUMIFS('Inter regional allocations'!$D:$D,'Inter regional allocations'!$A:$A,AM$2,'Inter regional allocations'!$C:$C,$E89,'Inter regional allocations'!$B:$B,"gen")</f>
        <v>5.65511493586145E-7</v>
      </c>
      <c r="AN89" s="15">
        <f>SUMIFS('Inter regional allocations'!$D:$D,'Inter regional allocations'!$A:$A,AN$2,'Inter regional allocations'!$C:$C,$E89,'Inter regional allocations'!$B:$B,"gen")</f>
        <v>6.5311397476767996E-7</v>
      </c>
      <c r="AO89" s="15">
        <f>SUMIFS('Inter regional allocations'!$D:$D,'Inter regional allocations'!$A:$A,AO$2,'Inter regional allocations'!$C:$C,$E89,'Inter regional allocations'!$B:$B,"gen")</f>
        <v>6.9524117036452304E-7</v>
      </c>
      <c r="AP89" s="15">
        <f>SUMIFS('Inter regional allocations'!$D:$D,'Inter regional allocations'!$A:$A,AP$2,'Inter regional allocations'!$C:$C,$E89,'Inter regional allocations'!$B:$B,"gen")</f>
        <v>2.3134122046479399E-7</v>
      </c>
      <c r="AQ89" s="15">
        <f>SUMIFS('Inter regional allocations'!$D:$D,'Inter regional allocations'!$A:$A,AQ$2,'Inter regional allocations'!$C:$C,$E89,'Inter regional allocations'!$B:$B,"gen")</f>
        <v>2.0686564648592899E-8</v>
      </c>
      <c r="AR89" s="15">
        <f>SUMIFS('Inter regional allocations'!$D:$D,'Inter regional allocations'!$A:$A,AR$2,'Inter regional allocations'!$C:$C,$E89,'Inter regional allocations'!$B:$B,"gen")</f>
        <v>2.1540183255284799E-7</v>
      </c>
      <c r="AS89" s="15">
        <f>SUMIFS('Inter regional allocations'!$D:$D,'Inter regional allocations'!$A:$A,AS$2,'Inter regional allocations'!$C:$C,$E89,'Inter regional allocations'!$B:$B,"gen")</f>
        <v>6.53656824238938E-7</v>
      </c>
      <c r="AT89" s="15">
        <f>SUMIFS('Inter regional allocations'!$D:$D,'Inter regional allocations'!$A:$A,AT$2,'Inter regional allocations'!$C:$C,$E89,'Inter regional allocations'!$B:$B,"gen")</f>
        <v>1.43766890918582E-6</v>
      </c>
      <c r="AU89" s="15">
        <f>SUMIFS('Inter regional allocations'!$D:$D,'Inter regional allocations'!$A:$A,AU$2,'Inter regional allocations'!$C:$C,$E89,'Inter regional allocations'!$B:$B,"gen")</f>
        <v>2.4565269156547602E-7</v>
      </c>
      <c r="AV89" s="15">
        <f>SUMIFS('Inter regional allocations'!$D:$D,'Inter regional allocations'!$A:$A,AV$2,'Inter regional allocations'!$C:$C,$E89,'Inter regional allocations'!$B:$B,"gen")</f>
        <v>2.1733201430857101E-7</v>
      </c>
      <c r="AW89" s="15">
        <f>SUMIFS('Inter regional allocations'!$D:$D,'Inter regional allocations'!$A:$A,AW$2,'Inter regional allocations'!$C:$C,$E89,'Inter regional allocations'!$B:$B,"gen")</f>
        <v>2.4772068996798201E-7</v>
      </c>
      <c r="AX89" s="15">
        <f>SUMIFS('Inter regional allocations'!$D:$D,'Inter regional allocations'!$A:$A,AX$2,'Inter regional allocations'!$C:$C,$E89,'Inter regional allocations'!$B:$B,"gen")</f>
        <v>0.11115975890500999</v>
      </c>
      <c r="AY89" s="15">
        <f>SUMIFS('Inter regional allocations'!$D:$D,'Inter regional allocations'!$A:$A,AY$2,'Inter regional allocations'!$C:$C,$E89,'Inter regional allocations'!$B:$B,"gen")</f>
        <v>1.3112917983717999E-4</v>
      </c>
      <c r="AZ89" s="12">
        <f t="shared" ca="1" si="50"/>
        <v>5.0472906382479901E-5</v>
      </c>
      <c r="BA89" s="15">
        <f t="shared" ca="1" si="51"/>
        <v>0</v>
      </c>
      <c r="BB89" s="15">
        <f t="shared" ca="1" si="52"/>
        <v>3.9163297529813191E-4</v>
      </c>
      <c r="BC89" s="15">
        <f t="shared" ca="1" si="53"/>
        <v>2.8406459836556244E-4</v>
      </c>
      <c r="BD89" s="15">
        <f t="shared" ca="1" si="54"/>
        <v>3.8805758750632043E-7</v>
      </c>
      <c r="BE89" s="15">
        <f t="shared" ca="1" si="55"/>
        <v>1.0754758878343565E-7</v>
      </c>
      <c r="BF89" s="15">
        <f t="shared" ca="1" si="56"/>
        <v>1.0354577143873807E-3</v>
      </c>
      <c r="BG89" s="15">
        <f t="shared" ca="1" si="57"/>
        <v>8.9482487875738623E-5</v>
      </c>
      <c r="BH89" s="15">
        <f t="shared" ca="1" si="58"/>
        <v>9.1126851979994095E-4</v>
      </c>
      <c r="BI89" s="15">
        <f t="shared" ca="1" si="59"/>
        <v>2.6362980484591543E-11</v>
      </c>
      <c r="BJ89" s="15">
        <f t="shared" ca="1" si="60"/>
        <v>4.022470935850408E-11</v>
      </c>
      <c r="BK89" s="15">
        <f t="shared" ca="1" si="61"/>
        <v>0</v>
      </c>
      <c r="BL89" s="15">
        <f t="shared" ca="1" si="62"/>
        <v>8.0737647589087257E-6</v>
      </c>
      <c r="BM89" s="15">
        <f t="shared" ca="1" si="63"/>
        <v>0</v>
      </c>
      <c r="BN89" s="15">
        <f t="shared" ca="1" si="64"/>
        <v>3.5064681109300805E-8</v>
      </c>
      <c r="BO89" s="15">
        <f t="shared" ca="1" si="65"/>
        <v>8.8067120477245483E-8</v>
      </c>
      <c r="BP89" s="15">
        <f t="shared" ca="1" si="66"/>
        <v>6.7757590557429334E-23</v>
      </c>
      <c r="BQ89" s="15">
        <f t="shared" ca="1" si="67"/>
        <v>0</v>
      </c>
      <c r="BR89" s="15">
        <f t="shared" ca="1" si="67"/>
        <v>0</v>
      </c>
      <c r="BS89" s="15">
        <f t="shared" ca="1" si="68"/>
        <v>1.0355021139069246E-2</v>
      </c>
      <c r="BT89" s="15">
        <f t="shared" ca="1" si="69"/>
        <v>8.5642276831557726E-6</v>
      </c>
      <c r="BU89" s="12">
        <f t="shared" ca="1" si="70"/>
        <v>2.1858262070295961E-12</v>
      </c>
      <c r="BV89" s="15">
        <f t="shared" ca="1" si="71"/>
        <v>8.5054816432530695E-11</v>
      </c>
      <c r="BW89" s="15">
        <f t="shared" ca="1" si="72"/>
        <v>7.6256864160545828E-7</v>
      </c>
      <c r="BX89" s="15">
        <f t="shared" ca="1" si="73"/>
        <v>8.6098680192587182E-11</v>
      </c>
      <c r="BY89" s="15">
        <f t="shared" ca="1" si="74"/>
        <v>2.2686755690411828E-10</v>
      </c>
      <c r="BZ89" s="15">
        <f t="shared" ca="1" si="75"/>
        <v>1.7241843014226943E-10</v>
      </c>
      <c r="CA89" s="15">
        <f t="shared" ca="1" si="76"/>
        <v>2.2878395789113174E-10</v>
      </c>
      <c r="CB89" s="15">
        <f t="shared" ca="1" si="77"/>
        <v>1.9506827233790269E-11</v>
      </c>
      <c r="CC89" s="15">
        <f t="shared" ca="1" si="78"/>
        <v>1.9637228602652931E-10</v>
      </c>
      <c r="CD89" s="15">
        <f t="shared" ca="1" si="79"/>
        <v>2.2679200284275971E-10</v>
      </c>
      <c r="CE89" s="15">
        <f t="shared" ca="1" si="80"/>
        <v>2.4142055380425957E-10</v>
      </c>
      <c r="CF89" s="15">
        <f t="shared" ca="1" si="81"/>
        <v>8.0332592405424992E-11</v>
      </c>
      <c r="CG89" s="15">
        <f t="shared" ca="1" si="82"/>
        <v>7.1833517729573161E-12</v>
      </c>
      <c r="CH89" s="15">
        <f t="shared" ca="1" si="83"/>
        <v>7.479768448996694E-11</v>
      </c>
      <c r="CI89" s="15">
        <f t="shared" ca="1" si="84"/>
        <v>2.2698050580485379E-10</v>
      </c>
      <c r="CJ89" s="15">
        <f t="shared" ca="1" si="85"/>
        <v>4.9922651165900719E-10</v>
      </c>
      <c r="CK89" s="15">
        <f t="shared" ca="1" si="86"/>
        <v>8.5302210756807681E-11</v>
      </c>
      <c r="CL89" s="15">
        <f t="shared" ca="1" si="87"/>
        <v>7.5467934711433548E-11</v>
      </c>
      <c r="CM89" s="15">
        <f t="shared" ca="1" si="87"/>
        <v>8.602031742378996E-11</v>
      </c>
      <c r="CN89" s="15">
        <f t="shared" ca="1" si="88"/>
        <v>3.8599915683251223E-5</v>
      </c>
      <c r="CO89" s="15">
        <f t="shared" ca="1" si="89"/>
        <v>4.5534241304484399E-8</v>
      </c>
    </row>
    <row r="90" spans="1:93" x14ac:dyDescent="0.35">
      <c r="A90" s="4" t="str">
        <f t="shared" si="90"/>
        <v>POCOHIN</v>
      </c>
      <c r="B90" s="3" t="str">
        <f t="shared" si="47"/>
        <v>POCOHIN</v>
      </c>
      <c r="C90" s="4" t="s">
        <v>141</v>
      </c>
      <c r="D90" s="4" t="s">
        <v>146</v>
      </c>
      <c r="E90" s="6" t="s">
        <v>34</v>
      </c>
      <c r="F90" s="9">
        <v>208421949.59999999</v>
      </c>
      <c r="G90" s="10">
        <v>0</v>
      </c>
      <c r="H90" s="12">
        <f t="shared" ca="1" si="48"/>
        <v>0.10125850852282955</v>
      </c>
      <c r="I90" s="14">
        <f t="shared" ca="1" si="49"/>
        <v>0</v>
      </c>
      <c r="J90" s="12">
        <f>SUMIFS('Inter regional allocations'!$D:$D,'Inter regional allocations'!$A:$A,J$2,'Inter regional allocations'!$C:$C,$E90,'Inter regional allocations'!$B:$B,"load")</f>
        <v>1.64967588469942E-3</v>
      </c>
      <c r="K90" s="15">
        <f>SUMIFS('Inter regional allocations'!$D:$D,'Inter regional allocations'!$A:$A,K$2,'Inter regional allocations'!$C:$C,$E90,'Inter regional allocations'!$B:$B,"load")</f>
        <v>0</v>
      </c>
      <c r="L90" s="15">
        <f>SUMIFS('Inter regional allocations'!$D:$D,'Inter regional allocations'!$A:$A,L$2,'Inter regional allocations'!$C:$C,$E90,'Inter regional allocations'!$B:$B,"load")</f>
        <v>2.17097387582579E-2</v>
      </c>
      <c r="M90" s="15">
        <f>SUMIFS('Inter regional allocations'!$D:$D,'Inter regional allocations'!$A:$A,M$2,'Inter regional allocations'!$C:$C,$E90,'Inter regional allocations'!$B:$B,"load")</f>
        <v>7.8859186281331102E-3</v>
      </c>
      <c r="N90" s="15">
        <f>SUMIFS('Inter regional allocations'!$D:$D,'Inter regional allocations'!$A:$A,N$2,'Inter regional allocations'!$C:$C,$E90,'Inter regional allocations'!$B:$B,"load")</f>
        <v>9.0909869363988194E-6</v>
      </c>
      <c r="O90" s="15">
        <f>SUMIFS('Inter regional allocations'!$D:$D,'Inter regional allocations'!$A:$A,O$2,'Inter regional allocations'!$C:$C,$E90,'Inter regional allocations'!$B:$B,"load")</f>
        <v>3.0816981828282098E-6</v>
      </c>
      <c r="P90" s="15">
        <f>SUMIFS('Inter regional allocations'!$D:$D,'Inter regional allocations'!$A:$A,P$2,'Inter regional allocations'!$C:$C,$E90,'Inter regional allocations'!$B:$B,"load")</f>
        <v>3.0856416590607599E-2</v>
      </c>
      <c r="Q90" s="15">
        <f>SUMIFS('Inter regional allocations'!$D:$D,'Inter regional allocations'!$A:$A,Q$2,'Inter regional allocations'!$C:$C,$E90,'Inter regional allocations'!$B:$B,"load")</f>
        <v>2.4518647427255102E-3</v>
      </c>
      <c r="R90" s="15">
        <f>SUMIFS('Inter regional allocations'!$D:$D,'Inter regional allocations'!$A:$A,R$2,'Inter regional allocations'!$C:$C,$E90,'Inter regional allocations'!$B:$B,"load")</f>
        <v>2.6327126618847899E-2</v>
      </c>
      <c r="S90" s="15">
        <f>SUMIFS('Inter regional allocations'!$D:$D,'Inter regional allocations'!$A:$A,S$2,'Inter regional allocations'!$C:$C,$E90,'Inter regional allocations'!$B:$B,"load")</f>
        <v>1.4505486899388E-5</v>
      </c>
      <c r="T90" s="15">
        <f>SUMIFS('Inter regional allocations'!$D:$D,'Inter regional allocations'!$A:$A,T$2,'Inter regional allocations'!$C:$C,$E90,'Inter regional allocations'!$B:$B,"load")</f>
        <v>2.1270490217739999E-5</v>
      </c>
      <c r="U90" s="15">
        <f>SUMIFS('Inter regional allocations'!$D:$D,'Inter regional allocations'!$A:$A,U$2,'Inter regional allocations'!$C:$C,$E90,'Inter regional allocations'!$B:$B,"load")</f>
        <v>0</v>
      </c>
      <c r="V90" s="15">
        <f>SUMIFS('Inter regional allocations'!$D:$D,'Inter regional allocations'!$A:$A,V$2,'Inter regional allocations'!$C:$C,$E90,'Inter regional allocations'!$B:$B,"load")</f>
        <v>1.9407845705635799E-4</v>
      </c>
      <c r="W90" s="15">
        <f>SUMIFS('Inter regional allocations'!$D:$D,'Inter regional allocations'!$A:$A,W$2,'Inter regional allocations'!$C:$C,$E90,'Inter regional allocations'!$B:$B,"load")</f>
        <v>0</v>
      </c>
      <c r="X90" s="15">
        <f>SUMIFS('Inter regional allocations'!$D:$D,'Inter regional allocations'!$A:$A,X$2,'Inter regional allocations'!$C:$C,$E90,'Inter regional allocations'!$B:$B,"load")</f>
        <v>3.2491448020689801E-3</v>
      </c>
      <c r="Y90" s="15">
        <f>SUMIFS('Inter regional allocations'!$D:$D,'Inter regional allocations'!$A:$A,Y$2,'Inter regional allocations'!$C:$C,$E90,'Inter regional allocations'!$B:$B,"load")</f>
        <v>8.1310761314966496E-3</v>
      </c>
      <c r="Z90" s="15">
        <f>SUMIFS('Inter regional allocations'!$D:$D,'Inter regional allocations'!$A:$A,Z$2,'Inter regional allocations'!$C:$C,$E90,'Inter regional allocations'!$B:$B,"load")</f>
        <v>0</v>
      </c>
      <c r="AA90" s="15">
        <f>SUMIFS('Inter regional allocations'!$D:$D,'Inter regional allocations'!$A:$A,AA$2,'Inter regional allocations'!$C:$C,$E90,'Inter regional allocations'!$B:$B,"load")</f>
        <v>4.8793543310550001E-23</v>
      </c>
      <c r="AB90" s="15">
        <f>SUMIFS('Inter regional allocations'!$D:$D,'Inter regional allocations'!$A:$A,AB$2,'Inter regional allocations'!$C:$C,$E90,'Inter regional allocations'!$B:$B,"load")</f>
        <v>0</v>
      </c>
      <c r="AC90" s="15">
        <f>SUMIFS('Inter regional allocations'!$D:$D,'Inter regional allocations'!$A:$A,AC$2,'Inter regional allocations'!$C:$C,$E90,'Inter regional allocations'!$B:$B,"load")</f>
        <v>5.1562292712307501E-4</v>
      </c>
      <c r="AD90" s="15">
        <f>SUMIFS('Inter regional allocations'!$D:$D,'Inter regional allocations'!$A:$A,AD$2,'Inter regional allocations'!$C:$C,$E90,'Inter regional allocations'!$B:$B,"load")</f>
        <v>0.48655141135701002</v>
      </c>
      <c r="AE90" s="12">
        <f>SUMIFS('Inter regional allocations'!$D:$D,'Inter regional allocations'!$A:$A,AE$2,'Inter regional allocations'!$C:$C,$E90,'Inter regional allocations'!$B:$B,"gen")</f>
        <v>3.35194954424313E-7</v>
      </c>
      <c r="AF90" s="15">
        <f>SUMIFS('Inter regional allocations'!$D:$D,'Inter regional allocations'!$A:$A,AF$2,'Inter regional allocations'!$C:$C,$E90,'Inter regional allocations'!$B:$B,"gen")</f>
        <v>9.1882604312161797E-7</v>
      </c>
      <c r="AG90" s="15">
        <f>SUMIFS('Inter regional allocations'!$D:$D,'Inter regional allocations'!$A:$A,AG$2,'Inter regional allocations'!$C:$C,$E90,'Inter regional allocations'!$B:$B,"gen")</f>
        <v>1.7854759469065E-3</v>
      </c>
      <c r="AH90" s="15">
        <f>SUMIFS('Inter regional allocations'!$D:$D,'Inter regional allocations'!$A:$A,AH$2,'Inter regional allocations'!$C:$C,$E90,'Inter regional allocations'!$B:$B,"gen")</f>
        <v>9.2229467557688502E-7</v>
      </c>
      <c r="AI90" s="15">
        <f>SUMIFS('Inter regional allocations'!$D:$D,'Inter regional allocations'!$A:$A,AI$2,'Inter regional allocations'!$C:$C,$E90,'Inter regional allocations'!$B:$B,"gen")</f>
        <v>3.4395090221577601E-6</v>
      </c>
      <c r="AJ90" s="15">
        <f>SUMIFS('Inter regional allocations'!$D:$D,'Inter regional allocations'!$A:$A,AJ$2,'Inter regional allocations'!$C:$C,$E90,'Inter regional allocations'!$B:$B,"gen")</f>
        <v>1.46065159929194E-6</v>
      </c>
      <c r="AK90" s="15">
        <f>SUMIFS('Inter regional allocations'!$D:$D,'Inter regional allocations'!$A:$A,AK$2,'Inter regional allocations'!$C:$C,$E90,'Inter regional allocations'!$B:$B,"gen")</f>
        <v>3.9961647888937702E-6</v>
      </c>
      <c r="AL90" s="15">
        <f>SUMIFS('Inter regional allocations'!$D:$D,'Inter regional allocations'!$A:$A,AL$2,'Inter regional allocations'!$C:$C,$E90,'Inter regional allocations'!$B:$B,"gen")</f>
        <v>3.0986978811689799E-7</v>
      </c>
      <c r="AM90" s="15">
        <f>SUMIFS('Inter regional allocations'!$D:$D,'Inter regional allocations'!$A:$A,AM$2,'Inter regional allocations'!$C:$C,$E90,'Inter regional allocations'!$B:$B,"gen")</f>
        <v>2.0039935881789101E-6</v>
      </c>
      <c r="AN90" s="15">
        <f>SUMIFS('Inter regional allocations'!$D:$D,'Inter regional allocations'!$A:$A,AN$2,'Inter regional allocations'!$C:$C,$E90,'Inter regional allocations'!$B:$B,"gen")</f>
        <v>3.9578579606155801E-6</v>
      </c>
      <c r="AO90" s="15">
        <f>SUMIFS('Inter regional allocations'!$D:$D,'Inter regional allocations'!$A:$A,AO$2,'Inter regional allocations'!$C:$C,$E90,'Inter regional allocations'!$B:$B,"gen")</f>
        <v>1.5696143634086701E-4</v>
      </c>
      <c r="AP90" s="15">
        <f>SUMIFS('Inter regional allocations'!$D:$D,'Inter regional allocations'!$A:$A,AP$2,'Inter regional allocations'!$C:$C,$E90,'Inter regional allocations'!$B:$B,"gen")</f>
        <v>6.3853733675202997E-7</v>
      </c>
      <c r="AQ90" s="15">
        <f>SUMIFS('Inter regional allocations'!$D:$D,'Inter regional allocations'!$A:$A,AQ$2,'Inter regional allocations'!$C:$C,$E90,'Inter regional allocations'!$B:$B,"gen")</f>
        <v>2.0782697972403701E-8</v>
      </c>
      <c r="AR90" s="15">
        <f>SUMIFS('Inter regional allocations'!$D:$D,'Inter regional allocations'!$A:$A,AR$2,'Inter regional allocations'!$C:$C,$E90,'Inter regional allocations'!$B:$B,"gen")</f>
        <v>6.57139512878653E-7</v>
      </c>
      <c r="AS90" s="15">
        <f>SUMIFS('Inter regional allocations'!$D:$D,'Inter regional allocations'!$A:$A,AS$2,'Inter regional allocations'!$C:$C,$E90,'Inter regional allocations'!$B:$B,"gen")</f>
        <v>3.9603971773820301E-6</v>
      </c>
      <c r="AT90" s="15">
        <f>SUMIFS('Inter regional allocations'!$D:$D,'Inter regional allocations'!$A:$A,AT$2,'Inter regional allocations'!$C:$C,$E90,'Inter regional allocations'!$B:$B,"gen")</f>
        <v>1.83818388412429E-3</v>
      </c>
      <c r="AU90" s="15">
        <f>SUMIFS('Inter regional allocations'!$D:$D,'Inter regional allocations'!$A:$A,AU$2,'Inter regional allocations'!$C:$C,$E90,'Inter regional allocations'!$B:$B,"gen")</f>
        <v>9.2047774549466996E-7</v>
      </c>
      <c r="AV90" s="15">
        <f>SUMIFS('Inter regional allocations'!$D:$D,'Inter regional allocations'!$A:$A,AV$2,'Inter regional allocations'!$C:$C,$E90,'Inter regional allocations'!$B:$B,"gen")</f>
        <v>8.3121324729968996E-7</v>
      </c>
      <c r="AW90" s="15">
        <f>SUMIFS('Inter regional allocations'!$D:$D,'Inter regional allocations'!$A:$A,AW$2,'Inter regional allocations'!$C:$C,$E90,'Inter regional allocations'!$B:$B,"gen")</f>
        <v>9.2279056035700696E-7</v>
      </c>
      <c r="AX90" s="15">
        <f>SUMIFS('Inter regional allocations'!$D:$D,'Inter regional allocations'!$A:$A,AX$2,'Inter regional allocations'!$C:$C,$E90,'Inter regional allocations'!$B:$B,"gen")</f>
        <v>1.8233475106089499E-4</v>
      </c>
      <c r="AY90" s="15">
        <f>SUMIFS('Inter regional allocations'!$D:$D,'Inter regional allocations'!$A:$A,AY$2,'Inter regional allocations'!$C:$C,$E90,'Inter regional allocations'!$B:$B,"gen")</f>
        <v>0.21400042626847901</v>
      </c>
      <c r="AZ90" s="12">
        <f t="shared" ca="1" si="50"/>
        <v>1.670437196307426E-4</v>
      </c>
      <c r="BA90" s="15">
        <f t="shared" ca="1" si="51"/>
        <v>0</v>
      </c>
      <c r="BB90" s="15">
        <f t="shared" ca="1" si="52"/>
        <v>2.1982957670814607E-3</v>
      </c>
      <c r="BC90" s="15">
        <f t="shared" ca="1" si="53"/>
        <v>7.9851635861715689E-4</v>
      </c>
      <c r="BD90" s="15">
        <f t="shared" ca="1" si="54"/>
        <v>9.2053977818027201E-7</v>
      </c>
      <c r="BE90" s="15">
        <f t="shared" ca="1" si="55"/>
        <v>3.1204816171069864E-7</v>
      </c>
      <c r="BF90" s="15">
        <f t="shared" ca="1" si="56"/>
        <v>3.1244747223240187E-3</v>
      </c>
      <c r="BG90" s="15">
        <f t="shared" ca="1" si="57"/>
        <v>2.4827216694809636E-4</v>
      </c>
      <c r="BH90" s="15">
        <f t="shared" ca="1" si="58"/>
        <v>2.6658455751162229E-3</v>
      </c>
      <c r="BI90" s="15">
        <f t="shared" ca="1" si="59"/>
        <v>1.4688039688294723E-6</v>
      </c>
      <c r="BJ90" s="15">
        <f t="shared" ca="1" si="60"/>
        <v>2.1538181149977882E-6</v>
      </c>
      <c r="BK90" s="15">
        <f t="shared" ca="1" si="61"/>
        <v>0</v>
      </c>
      <c r="BL90" s="15">
        <f t="shared" ca="1" si="62"/>
        <v>1.9652095097938836E-5</v>
      </c>
      <c r="BM90" s="15">
        <f t="shared" ca="1" si="63"/>
        <v>0</v>
      </c>
      <c r="BN90" s="15">
        <f t="shared" ca="1" si="64"/>
        <v>3.2900355663220915E-4</v>
      </c>
      <c r="BO90" s="15">
        <f t="shared" ca="1" si="65"/>
        <v>8.2334064176092943E-4</v>
      </c>
      <c r="BP90" s="15">
        <f t="shared" ca="1" si="66"/>
        <v>0</v>
      </c>
      <c r="BQ90" s="15">
        <f t="shared" ca="1" si="67"/>
        <v>4.9407614211703804E-24</v>
      </c>
      <c r="BR90" s="15">
        <f t="shared" ca="1" si="67"/>
        <v>0</v>
      </c>
      <c r="BS90" s="15">
        <f t="shared" ca="1" si="68"/>
        <v>5.221120856065821E-5</v>
      </c>
      <c r="BT90" s="15">
        <f t="shared" ca="1" si="69"/>
        <v>4.9267470233688548E-2</v>
      </c>
      <c r="BU90" s="12">
        <f t="shared" ca="1" si="70"/>
        <v>0</v>
      </c>
      <c r="BV90" s="15">
        <f t="shared" ca="1" si="71"/>
        <v>0</v>
      </c>
      <c r="BW90" s="15">
        <f t="shared" ca="1" si="72"/>
        <v>0</v>
      </c>
      <c r="BX90" s="15">
        <f t="shared" ca="1" si="73"/>
        <v>0</v>
      </c>
      <c r="BY90" s="15">
        <f t="shared" ca="1" si="74"/>
        <v>0</v>
      </c>
      <c r="BZ90" s="15">
        <f t="shared" ca="1" si="75"/>
        <v>0</v>
      </c>
      <c r="CA90" s="15">
        <f t="shared" ca="1" si="76"/>
        <v>0</v>
      </c>
      <c r="CB90" s="15">
        <f t="shared" ca="1" si="77"/>
        <v>0</v>
      </c>
      <c r="CC90" s="15">
        <f t="shared" ca="1" si="78"/>
        <v>0</v>
      </c>
      <c r="CD90" s="15">
        <f t="shared" ca="1" si="79"/>
        <v>0</v>
      </c>
      <c r="CE90" s="15">
        <f t="shared" ca="1" si="80"/>
        <v>0</v>
      </c>
      <c r="CF90" s="15">
        <f t="shared" ca="1" si="81"/>
        <v>0</v>
      </c>
      <c r="CG90" s="15">
        <f t="shared" ca="1" si="82"/>
        <v>0</v>
      </c>
      <c r="CH90" s="15">
        <f t="shared" ca="1" si="83"/>
        <v>0</v>
      </c>
      <c r="CI90" s="15">
        <f t="shared" ca="1" si="84"/>
        <v>0</v>
      </c>
      <c r="CJ90" s="15">
        <f t="shared" ca="1" si="85"/>
        <v>0</v>
      </c>
      <c r="CK90" s="15">
        <f t="shared" ca="1" si="86"/>
        <v>0</v>
      </c>
      <c r="CL90" s="15">
        <f t="shared" ca="1" si="87"/>
        <v>0</v>
      </c>
      <c r="CM90" s="15">
        <f t="shared" ca="1" si="87"/>
        <v>0</v>
      </c>
      <c r="CN90" s="15">
        <f t="shared" ca="1" si="88"/>
        <v>0</v>
      </c>
      <c r="CO90" s="15">
        <f t="shared" ca="1" si="89"/>
        <v>0</v>
      </c>
    </row>
    <row r="91" spans="1:93" x14ac:dyDescent="0.35">
      <c r="A91" s="4" t="str">
        <f t="shared" si="90"/>
        <v>POCOHUI</v>
      </c>
      <c r="B91" s="3" t="str">
        <f t="shared" si="47"/>
        <v>POCOHUI</v>
      </c>
      <c r="C91" s="4" t="s">
        <v>141</v>
      </c>
      <c r="D91" s="4" t="s">
        <v>147</v>
      </c>
      <c r="E91" s="6" t="s">
        <v>16</v>
      </c>
      <c r="F91" s="9">
        <v>152977795.59999999</v>
      </c>
      <c r="G91" s="10">
        <v>209.2</v>
      </c>
      <c r="H91" s="12">
        <f t="shared" ca="1" si="48"/>
        <v>9.5655325388932497E-2</v>
      </c>
      <c r="I91" s="14">
        <f t="shared" ca="1" si="49"/>
        <v>1.6763670092397012E-7</v>
      </c>
      <c r="J91" s="12">
        <f>SUMIFS('Inter regional allocations'!$D:$D,'Inter regional allocations'!$A:$A,J$2,'Inter regional allocations'!$C:$C,$E91,'Inter regional allocations'!$B:$B,"load")</f>
        <v>1.1385573989981101E-3</v>
      </c>
      <c r="K91" s="15">
        <f>SUMIFS('Inter regional allocations'!$D:$D,'Inter regional allocations'!$A:$A,K$2,'Inter regional allocations'!$C:$C,$E91,'Inter regional allocations'!$B:$B,"load")</f>
        <v>0</v>
      </c>
      <c r="L91" s="15">
        <f>SUMIFS('Inter regional allocations'!$D:$D,'Inter regional allocations'!$A:$A,L$2,'Inter regional allocations'!$C:$C,$E91,'Inter regional allocations'!$B:$B,"load")</f>
        <v>0.45305786552826199</v>
      </c>
      <c r="M91" s="15">
        <f>SUMIFS('Inter regional allocations'!$D:$D,'Inter regional allocations'!$A:$A,M$2,'Inter regional allocations'!$C:$C,$E91,'Inter regional allocations'!$B:$B,"load")</f>
        <v>5.3361210681607202E-3</v>
      </c>
      <c r="N91" s="15">
        <f>SUMIFS('Inter regional allocations'!$D:$D,'Inter regional allocations'!$A:$A,N$2,'Inter regional allocations'!$C:$C,$E91,'Inter regional allocations'!$B:$B,"load")</f>
        <v>6.0042150900311796E-6</v>
      </c>
      <c r="O91" s="15">
        <f>SUMIFS('Inter regional allocations'!$D:$D,'Inter regional allocations'!$A:$A,O$2,'Inter regional allocations'!$C:$C,$E91,'Inter regional allocations'!$B:$B,"load")</f>
        <v>2.7233172990082099E-6</v>
      </c>
      <c r="P91" s="15">
        <f>SUMIFS('Inter regional allocations'!$D:$D,'Inter regional allocations'!$A:$A,P$2,'Inter regional allocations'!$C:$C,$E91,'Inter regional allocations'!$B:$B,"load")</f>
        <v>1.9822352146502902E-2</v>
      </c>
      <c r="Q91" s="15">
        <f>SUMIFS('Inter regional allocations'!$D:$D,'Inter regional allocations'!$A:$A,Q$2,'Inter regional allocations'!$C:$C,$E91,'Inter regional allocations'!$B:$B,"load")</f>
        <v>1.66085280909516E-3</v>
      </c>
      <c r="R91" s="15">
        <f>SUMIFS('Inter regional allocations'!$D:$D,'Inter regional allocations'!$A:$A,R$2,'Inter regional allocations'!$C:$C,$E91,'Inter regional allocations'!$B:$B,"load")</f>
        <v>1.7283317886433201E-2</v>
      </c>
      <c r="S91" s="15">
        <f>SUMIFS('Inter regional allocations'!$D:$D,'Inter regional allocations'!$A:$A,S$2,'Inter regional allocations'!$C:$C,$E91,'Inter regional allocations'!$B:$B,"load")</f>
        <v>2.9224221322752801E-8</v>
      </c>
      <c r="T91" s="15">
        <f>SUMIFS('Inter regional allocations'!$D:$D,'Inter regional allocations'!$A:$A,T$2,'Inter regional allocations'!$C:$C,$E91,'Inter regional allocations'!$B:$B,"load")</f>
        <v>4.4458133979997002E-8</v>
      </c>
      <c r="U91" s="15">
        <f>SUMIFS('Inter regional allocations'!$D:$D,'Inter regional allocations'!$A:$A,U$2,'Inter regional allocations'!$C:$C,$E91,'Inter regional allocations'!$B:$B,"load")</f>
        <v>0</v>
      </c>
      <c r="V91" s="15">
        <f>SUMIFS('Inter regional allocations'!$D:$D,'Inter regional allocations'!$A:$A,V$2,'Inter regional allocations'!$C:$C,$E91,'Inter regional allocations'!$B:$B,"load")</f>
        <v>1.1001904076848201E-4</v>
      </c>
      <c r="W91" s="15">
        <f>SUMIFS('Inter regional allocations'!$D:$D,'Inter regional allocations'!$A:$A,W$2,'Inter regional allocations'!$C:$C,$E91,'Inter regional allocations'!$B:$B,"load")</f>
        <v>0</v>
      </c>
      <c r="X91" s="15">
        <f>SUMIFS('Inter regional allocations'!$D:$D,'Inter regional allocations'!$A:$A,X$2,'Inter regional allocations'!$C:$C,$E91,'Inter regional allocations'!$B:$B,"load")</f>
        <v>1.7846832836697601E-5</v>
      </c>
      <c r="Y91" s="15">
        <f>SUMIFS('Inter regional allocations'!$D:$D,'Inter regional allocations'!$A:$A,Y$2,'Inter regional allocations'!$C:$C,$E91,'Inter regional allocations'!$B:$B,"load")</f>
        <v>4.43935764990297E-5</v>
      </c>
      <c r="Z91" s="15">
        <f>SUMIFS('Inter regional allocations'!$D:$D,'Inter regional allocations'!$A:$A,Z$2,'Inter regional allocations'!$C:$C,$E91,'Inter regional allocations'!$B:$B,"load")</f>
        <v>1.58021951946364E-21</v>
      </c>
      <c r="AA91" s="15">
        <f>SUMIFS('Inter regional allocations'!$D:$D,'Inter regional allocations'!$A:$A,AA$2,'Inter regional allocations'!$C:$C,$E91,'Inter regional allocations'!$B:$B,"load")</f>
        <v>4.6013277676031301E-23</v>
      </c>
      <c r="AB91" s="15">
        <f>SUMIFS('Inter regional allocations'!$D:$D,'Inter regional allocations'!$A:$A,AB$2,'Inter regional allocations'!$C:$C,$E91,'Inter regional allocations'!$B:$B,"load")</f>
        <v>0</v>
      </c>
      <c r="AC91" s="15">
        <f>SUMIFS('Inter regional allocations'!$D:$D,'Inter regional allocations'!$A:$A,AC$2,'Inter regional allocations'!$C:$C,$E91,'Inter regional allocations'!$B:$B,"load")</f>
        <v>7.0296427167791699E-3</v>
      </c>
      <c r="AD91" s="15">
        <f>SUMIFS('Inter regional allocations'!$D:$D,'Inter regional allocations'!$A:$A,AD$2,'Inter regional allocations'!$C:$C,$E91,'Inter regional allocations'!$B:$B,"load")</f>
        <v>2.71070364180304E-3</v>
      </c>
      <c r="AE91" s="12">
        <f>SUMIFS('Inter regional allocations'!$D:$D,'Inter regional allocations'!$A:$A,AE$2,'Inter regional allocations'!$C:$C,$E91,'Inter regional allocations'!$B:$B,"gen")</f>
        <v>2.2567654210155401E-5</v>
      </c>
      <c r="AF91" s="15">
        <f>SUMIFS('Inter regional allocations'!$D:$D,'Inter regional allocations'!$A:$A,AF$2,'Inter regional allocations'!$C:$C,$E91,'Inter regional allocations'!$B:$B,"gen")</f>
        <v>4.3052185510658803E-5</v>
      </c>
      <c r="AG91" s="15">
        <f>SUMIFS('Inter regional allocations'!$D:$D,'Inter regional allocations'!$A:$A,AG$2,'Inter regional allocations'!$C:$C,$E91,'Inter regional allocations'!$B:$B,"gen")</f>
        <v>0.27091123705434</v>
      </c>
      <c r="AH91" s="15">
        <f>SUMIFS('Inter regional allocations'!$D:$D,'Inter regional allocations'!$A:$A,AH$2,'Inter regional allocations'!$C:$C,$E91,'Inter regional allocations'!$B:$B,"gen")</f>
        <v>4.3194824834807003E-5</v>
      </c>
      <c r="AI91" s="15">
        <f>SUMIFS('Inter regional allocations'!$D:$D,'Inter regional allocations'!$A:$A,AI$2,'Inter regional allocations'!$C:$C,$E91,'Inter regional allocations'!$B:$B,"gen")</f>
        <v>2.5258948038254402E-4</v>
      </c>
      <c r="AJ91" s="15">
        <f>SUMIFS('Inter regional allocations'!$D:$D,'Inter regional allocations'!$A:$A,AJ$2,'Inter regional allocations'!$C:$C,$E91,'Inter regional allocations'!$B:$B,"gen")</f>
        <v>1.1289552949481E-4</v>
      </c>
      <c r="AK91" s="15">
        <f>SUMIFS('Inter regional allocations'!$D:$D,'Inter regional allocations'!$A:$A,AK$2,'Inter regional allocations'!$C:$C,$E91,'Inter regional allocations'!$B:$B,"gen")</f>
        <v>2.7624597407444903E-4</v>
      </c>
      <c r="AL91" s="15">
        <f>SUMIFS('Inter regional allocations'!$D:$D,'Inter regional allocations'!$A:$A,AL$2,'Inter regional allocations'!$C:$C,$E91,'Inter regional allocations'!$B:$B,"gen")</f>
        <v>1.2442140445881E-5</v>
      </c>
      <c r="AM91" s="15">
        <f>SUMIFS('Inter regional allocations'!$D:$D,'Inter regional allocations'!$A:$A,AM$2,'Inter regional allocations'!$C:$C,$E91,'Inter regional allocations'!$B:$B,"gen")</f>
        <v>1.4129579769985999E-4</v>
      </c>
      <c r="AN91" s="15">
        <f>SUMIFS('Inter regional allocations'!$D:$D,'Inter regional allocations'!$A:$A,AN$2,'Inter regional allocations'!$C:$C,$E91,'Inter regional allocations'!$B:$B,"gen")</f>
        <v>2.7403165423320298E-4</v>
      </c>
      <c r="AO91" s="15">
        <f>SUMIFS('Inter regional allocations'!$D:$D,'Inter regional allocations'!$A:$A,AO$2,'Inter regional allocations'!$C:$C,$E91,'Inter regional allocations'!$B:$B,"gen")</f>
        <v>2.7828514462433602E-4</v>
      </c>
      <c r="AP91" s="15">
        <f>SUMIFS('Inter regional allocations'!$D:$D,'Inter regional allocations'!$A:$A,AP$2,'Inter regional allocations'!$C:$C,$E91,'Inter regional allocations'!$B:$B,"gen")</f>
        <v>3.14142853406561E-5</v>
      </c>
      <c r="AQ91" s="15">
        <f>SUMIFS('Inter regional allocations'!$D:$D,'Inter regional allocations'!$A:$A,AQ$2,'Inter regional allocations'!$C:$C,$E91,'Inter regional allocations'!$B:$B,"gen")</f>
        <v>8.9632215055175905E-7</v>
      </c>
      <c r="AR91" s="15">
        <f>SUMIFS('Inter regional allocations'!$D:$D,'Inter regional allocations'!$A:$A,AR$2,'Inter regional allocations'!$C:$C,$E91,'Inter regional allocations'!$B:$B,"gen")</f>
        <v>3.03149137412335E-5</v>
      </c>
      <c r="AS91" s="15">
        <f>SUMIFS('Inter regional allocations'!$D:$D,'Inter regional allocations'!$A:$A,AS$2,'Inter regional allocations'!$C:$C,$E91,'Inter regional allocations'!$B:$B,"gen")</f>
        <v>2.7421462728992199E-4</v>
      </c>
      <c r="AT91" s="15">
        <f>SUMIFS('Inter regional allocations'!$D:$D,'Inter regional allocations'!$A:$A,AT$2,'Inter regional allocations'!$C:$C,$E91,'Inter regional allocations'!$B:$B,"gen")</f>
        <v>3.29137257378898E-4</v>
      </c>
      <c r="AU91" s="15">
        <f>SUMIFS('Inter regional allocations'!$D:$D,'Inter regional allocations'!$A:$A,AU$2,'Inter regional allocations'!$C:$C,$E91,'Inter regional allocations'!$B:$B,"gen")</f>
        <v>4.3143827413089097E-5</v>
      </c>
      <c r="AV91" s="15">
        <f>SUMIFS('Inter regional allocations'!$D:$D,'Inter regional allocations'!$A:$A,AV$2,'Inter regional allocations'!$C:$C,$E91,'Inter regional allocations'!$B:$B,"gen")</f>
        <v>3.8781051155275999E-5</v>
      </c>
      <c r="AW91" s="15">
        <f>SUMIFS('Inter regional allocations'!$D:$D,'Inter regional allocations'!$A:$A,AW$2,'Inter regional allocations'!$C:$C,$E91,'Inter regional allocations'!$B:$B,"gen")</f>
        <v>4.3245860087026302E-5</v>
      </c>
      <c r="AX91" s="15">
        <f>SUMIFS('Inter regional allocations'!$D:$D,'Inter regional allocations'!$A:$A,AX$2,'Inter regional allocations'!$C:$C,$E91,'Inter regional allocations'!$B:$B,"gen")</f>
        <v>9.0757984290245897E-3</v>
      </c>
      <c r="AY91" s="15">
        <f>SUMIFS('Inter regional allocations'!$D:$D,'Inter regional allocations'!$A:$A,AY$2,'Inter regional allocations'!$C:$C,$E91,'Inter regional allocations'!$B:$B,"gen")</f>
        <v>9.4969518130842302E-3</v>
      </c>
      <c r="AZ91" s="12">
        <f t="shared" ca="1" si="50"/>
        <v>1.0890907847514087E-4</v>
      </c>
      <c r="BA91" s="15">
        <f t="shared" ca="1" si="51"/>
        <v>0</v>
      </c>
      <c r="BB91" s="15">
        <f t="shared" ca="1" si="52"/>
        <v>4.3337397547121126E-2</v>
      </c>
      <c r="BC91" s="15">
        <f t="shared" ca="1" si="53"/>
        <v>5.1042839708965169E-4</v>
      </c>
      <c r="BD91" s="15">
        <f t="shared" ca="1" si="54"/>
        <v>5.7433514814207111E-7</v>
      </c>
      <c r="BE91" s="15">
        <f t="shared" ca="1" si="55"/>
        <v>2.6049980237393911E-7</v>
      </c>
      <c r="BF91" s="15">
        <f t="shared" ca="1" si="56"/>
        <v>1.8961135445477396E-3</v>
      </c>
      <c r="BG91" s="15">
        <f t="shared" ca="1" si="57"/>
        <v>1.5886941587712011E-4</v>
      </c>
      <c r="BH91" s="15">
        <f t="shared" ca="1" si="58"/>
        <v>1.6532413962271249E-3</v>
      </c>
      <c r="BI91" s="15">
        <f t="shared" ca="1" si="59"/>
        <v>2.7954523998660983E-9</v>
      </c>
      <c r="BJ91" s="15">
        <f t="shared" ca="1" si="60"/>
        <v>4.2526572720413698E-9</v>
      </c>
      <c r="BK91" s="15">
        <f t="shared" ca="1" si="61"/>
        <v>0</v>
      </c>
      <c r="BL91" s="15">
        <f t="shared" ca="1" si="62"/>
        <v>1.0523907143687376E-5</v>
      </c>
      <c r="BM91" s="15">
        <f t="shared" ca="1" si="63"/>
        <v>0</v>
      </c>
      <c r="BN91" s="15">
        <f t="shared" ca="1" si="64"/>
        <v>1.7071446021561943E-6</v>
      </c>
      <c r="BO91" s="15">
        <f t="shared" ca="1" si="65"/>
        <v>4.2464820051931529E-6</v>
      </c>
      <c r="BP91" s="15">
        <f t="shared" ca="1" si="66"/>
        <v>1.5115641232023703E-22</v>
      </c>
      <c r="BQ91" s="15">
        <f t="shared" ca="1" si="67"/>
        <v>4.4014150483120776E-24</v>
      </c>
      <c r="BR91" s="15">
        <f t="shared" ca="1" si="67"/>
        <v>0</v>
      </c>
      <c r="BS91" s="15">
        <f t="shared" ca="1" si="68"/>
        <v>6.724227614414509E-4</v>
      </c>
      <c r="BT91" s="15">
        <f t="shared" ca="1" si="69"/>
        <v>2.5929323888963411E-4</v>
      </c>
      <c r="BU91" s="12">
        <f t="shared" ca="1" si="70"/>
        <v>3.7831670993833965E-12</v>
      </c>
      <c r="BV91" s="15">
        <f t="shared" ca="1" si="71"/>
        <v>7.2171263465735892E-12</v>
      </c>
      <c r="BW91" s="15">
        <f t="shared" ca="1" si="72"/>
        <v>4.5414666023021164E-8</v>
      </c>
      <c r="BX91" s="15">
        <f t="shared" ca="1" si="73"/>
        <v>7.2410379322958183E-12</v>
      </c>
      <c r="BY91" s="15">
        <f t="shared" ca="1" si="74"/>
        <v>4.2343267179429548E-11</v>
      </c>
      <c r="BZ91" s="15">
        <f t="shared" ca="1" si="75"/>
        <v>1.8925434113574713E-11</v>
      </c>
      <c r="CA91" s="15">
        <f t="shared" ca="1" si="76"/>
        <v>4.6308963737369215E-11</v>
      </c>
      <c r="CB91" s="15">
        <f t="shared" ca="1" si="77"/>
        <v>2.0857593767801854E-12</v>
      </c>
      <c r="CC91" s="15">
        <f t="shared" ca="1" si="78"/>
        <v>2.3686361380825214E-11</v>
      </c>
      <c r="CD91" s="15">
        <f t="shared" ca="1" si="79"/>
        <v>4.5937762464392236E-11</v>
      </c>
      <c r="CE91" s="15">
        <f t="shared" ca="1" si="80"/>
        <v>4.6650803560973587E-11</v>
      </c>
      <c r="CF91" s="15">
        <f t="shared" ca="1" si="81"/>
        <v>5.2661871563918251E-12</v>
      </c>
      <c r="CG91" s="15">
        <f t="shared" ca="1" si="82"/>
        <v>1.5025648828357496E-13</v>
      </c>
      <c r="CH91" s="15">
        <f t="shared" ca="1" si="83"/>
        <v>5.0818921283751121E-12</v>
      </c>
      <c r="CI91" s="15">
        <f t="shared" ca="1" si="84"/>
        <v>4.5968435463978587E-11</v>
      </c>
      <c r="CJ91" s="15">
        <f t="shared" ca="1" si="85"/>
        <v>5.5175483978162103E-11</v>
      </c>
      <c r="CK91" s="15">
        <f t="shared" ca="1" si="86"/>
        <v>7.2324888927634001E-12</v>
      </c>
      <c r="CL91" s="15">
        <f t="shared" ca="1" si="87"/>
        <v>6.5011274740341882E-12</v>
      </c>
      <c r="CM91" s="15">
        <f t="shared" ca="1" si="87"/>
        <v>7.2495933136086845E-12</v>
      </c>
      <c r="CN91" s="15">
        <f t="shared" ca="1" si="88"/>
        <v>1.5214369068926329E-9</v>
      </c>
      <c r="CO91" s="15">
        <f t="shared" ca="1" si="89"/>
        <v>1.5920376707793569E-9</v>
      </c>
    </row>
    <row r="92" spans="1:93" x14ac:dyDescent="0.35">
      <c r="A92" s="4" t="str">
        <f t="shared" si="90"/>
        <v>POCOHWA</v>
      </c>
      <c r="B92" s="3" t="str">
        <f t="shared" si="47"/>
        <v>POCOHWA</v>
      </c>
      <c r="C92" s="4" t="s">
        <v>141</v>
      </c>
      <c r="D92" s="4" t="s">
        <v>83</v>
      </c>
      <c r="E92" s="6" t="s">
        <v>16</v>
      </c>
      <c r="F92" s="9">
        <v>157850343</v>
      </c>
      <c r="G92" s="10">
        <v>0</v>
      </c>
      <c r="H92" s="12">
        <f t="shared" ca="1" si="48"/>
        <v>9.8702075443029877E-2</v>
      </c>
      <c r="I92" s="14">
        <f t="shared" ca="1" si="49"/>
        <v>0</v>
      </c>
      <c r="J92" s="12">
        <f>SUMIFS('Inter regional allocations'!$D:$D,'Inter regional allocations'!$A:$A,J$2,'Inter regional allocations'!$C:$C,$E92,'Inter regional allocations'!$B:$B,"load")</f>
        <v>1.1385573989981101E-3</v>
      </c>
      <c r="K92" s="15">
        <f>SUMIFS('Inter regional allocations'!$D:$D,'Inter regional allocations'!$A:$A,K$2,'Inter regional allocations'!$C:$C,$E92,'Inter regional allocations'!$B:$B,"load")</f>
        <v>0</v>
      </c>
      <c r="L92" s="15">
        <f>SUMIFS('Inter regional allocations'!$D:$D,'Inter regional allocations'!$A:$A,L$2,'Inter regional allocations'!$C:$C,$E92,'Inter regional allocations'!$B:$B,"load")</f>
        <v>0.45305786552826199</v>
      </c>
      <c r="M92" s="15">
        <f>SUMIFS('Inter regional allocations'!$D:$D,'Inter regional allocations'!$A:$A,M$2,'Inter regional allocations'!$C:$C,$E92,'Inter regional allocations'!$B:$B,"load")</f>
        <v>5.3361210681607202E-3</v>
      </c>
      <c r="N92" s="15">
        <f>SUMIFS('Inter regional allocations'!$D:$D,'Inter regional allocations'!$A:$A,N$2,'Inter regional allocations'!$C:$C,$E92,'Inter regional allocations'!$B:$B,"load")</f>
        <v>6.0042150900311796E-6</v>
      </c>
      <c r="O92" s="15">
        <f>SUMIFS('Inter regional allocations'!$D:$D,'Inter regional allocations'!$A:$A,O$2,'Inter regional allocations'!$C:$C,$E92,'Inter regional allocations'!$B:$B,"load")</f>
        <v>2.7233172990082099E-6</v>
      </c>
      <c r="P92" s="15">
        <f>SUMIFS('Inter regional allocations'!$D:$D,'Inter regional allocations'!$A:$A,P$2,'Inter regional allocations'!$C:$C,$E92,'Inter regional allocations'!$B:$B,"load")</f>
        <v>1.9822352146502902E-2</v>
      </c>
      <c r="Q92" s="15">
        <f>SUMIFS('Inter regional allocations'!$D:$D,'Inter regional allocations'!$A:$A,Q$2,'Inter regional allocations'!$C:$C,$E92,'Inter regional allocations'!$B:$B,"load")</f>
        <v>1.66085280909516E-3</v>
      </c>
      <c r="R92" s="15">
        <f>SUMIFS('Inter regional allocations'!$D:$D,'Inter regional allocations'!$A:$A,R$2,'Inter regional allocations'!$C:$C,$E92,'Inter regional allocations'!$B:$B,"load")</f>
        <v>1.7283317886433201E-2</v>
      </c>
      <c r="S92" s="15">
        <f>SUMIFS('Inter regional allocations'!$D:$D,'Inter regional allocations'!$A:$A,S$2,'Inter regional allocations'!$C:$C,$E92,'Inter regional allocations'!$B:$B,"load")</f>
        <v>2.9224221322752801E-8</v>
      </c>
      <c r="T92" s="15">
        <f>SUMIFS('Inter regional allocations'!$D:$D,'Inter regional allocations'!$A:$A,T$2,'Inter regional allocations'!$C:$C,$E92,'Inter regional allocations'!$B:$B,"load")</f>
        <v>4.4458133979997002E-8</v>
      </c>
      <c r="U92" s="15">
        <f>SUMIFS('Inter regional allocations'!$D:$D,'Inter regional allocations'!$A:$A,U$2,'Inter regional allocations'!$C:$C,$E92,'Inter regional allocations'!$B:$B,"load")</f>
        <v>0</v>
      </c>
      <c r="V92" s="15">
        <f>SUMIFS('Inter regional allocations'!$D:$D,'Inter regional allocations'!$A:$A,V$2,'Inter regional allocations'!$C:$C,$E92,'Inter regional allocations'!$B:$B,"load")</f>
        <v>1.1001904076848201E-4</v>
      </c>
      <c r="W92" s="15">
        <f>SUMIFS('Inter regional allocations'!$D:$D,'Inter regional allocations'!$A:$A,W$2,'Inter regional allocations'!$C:$C,$E92,'Inter regional allocations'!$B:$B,"load")</f>
        <v>0</v>
      </c>
      <c r="X92" s="15">
        <f>SUMIFS('Inter regional allocations'!$D:$D,'Inter regional allocations'!$A:$A,X$2,'Inter regional allocations'!$C:$C,$E92,'Inter regional allocations'!$B:$B,"load")</f>
        <v>1.7846832836697601E-5</v>
      </c>
      <c r="Y92" s="15">
        <f>SUMIFS('Inter regional allocations'!$D:$D,'Inter regional allocations'!$A:$A,Y$2,'Inter regional allocations'!$C:$C,$E92,'Inter regional allocations'!$B:$B,"load")</f>
        <v>4.43935764990297E-5</v>
      </c>
      <c r="Z92" s="15">
        <f>SUMIFS('Inter regional allocations'!$D:$D,'Inter regional allocations'!$A:$A,Z$2,'Inter regional allocations'!$C:$C,$E92,'Inter regional allocations'!$B:$B,"load")</f>
        <v>1.58021951946364E-21</v>
      </c>
      <c r="AA92" s="15">
        <f>SUMIFS('Inter regional allocations'!$D:$D,'Inter regional allocations'!$A:$A,AA$2,'Inter regional allocations'!$C:$C,$E92,'Inter regional allocations'!$B:$B,"load")</f>
        <v>4.6013277676031301E-23</v>
      </c>
      <c r="AB92" s="15">
        <f>SUMIFS('Inter regional allocations'!$D:$D,'Inter regional allocations'!$A:$A,AB$2,'Inter regional allocations'!$C:$C,$E92,'Inter regional allocations'!$B:$B,"load")</f>
        <v>0</v>
      </c>
      <c r="AC92" s="15">
        <f>SUMIFS('Inter regional allocations'!$D:$D,'Inter regional allocations'!$A:$A,AC$2,'Inter regional allocations'!$C:$C,$E92,'Inter regional allocations'!$B:$B,"load")</f>
        <v>7.0296427167791699E-3</v>
      </c>
      <c r="AD92" s="15">
        <f>SUMIFS('Inter regional allocations'!$D:$D,'Inter regional allocations'!$A:$A,AD$2,'Inter regional allocations'!$C:$C,$E92,'Inter regional allocations'!$B:$B,"load")</f>
        <v>2.71070364180304E-3</v>
      </c>
      <c r="AE92" s="12">
        <f>SUMIFS('Inter regional allocations'!$D:$D,'Inter regional allocations'!$A:$A,AE$2,'Inter regional allocations'!$C:$C,$E92,'Inter regional allocations'!$B:$B,"gen")</f>
        <v>2.2567654210155401E-5</v>
      </c>
      <c r="AF92" s="15">
        <f>SUMIFS('Inter regional allocations'!$D:$D,'Inter regional allocations'!$A:$A,AF$2,'Inter regional allocations'!$C:$C,$E92,'Inter regional allocations'!$B:$B,"gen")</f>
        <v>4.3052185510658803E-5</v>
      </c>
      <c r="AG92" s="15">
        <f>SUMIFS('Inter regional allocations'!$D:$D,'Inter regional allocations'!$A:$A,AG$2,'Inter regional allocations'!$C:$C,$E92,'Inter regional allocations'!$B:$B,"gen")</f>
        <v>0.27091123705434</v>
      </c>
      <c r="AH92" s="15">
        <f>SUMIFS('Inter regional allocations'!$D:$D,'Inter regional allocations'!$A:$A,AH$2,'Inter regional allocations'!$C:$C,$E92,'Inter regional allocations'!$B:$B,"gen")</f>
        <v>4.3194824834807003E-5</v>
      </c>
      <c r="AI92" s="15">
        <f>SUMIFS('Inter regional allocations'!$D:$D,'Inter regional allocations'!$A:$A,AI$2,'Inter regional allocations'!$C:$C,$E92,'Inter regional allocations'!$B:$B,"gen")</f>
        <v>2.5258948038254402E-4</v>
      </c>
      <c r="AJ92" s="15">
        <f>SUMIFS('Inter regional allocations'!$D:$D,'Inter regional allocations'!$A:$A,AJ$2,'Inter regional allocations'!$C:$C,$E92,'Inter regional allocations'!$B:$B,"gen")</f>
        <v>1.1289552949481E-4</v>
      </c>
      <c r="AK92" s="15">
        <f>SUMIFS('Inter regional allocations'!$D:$D,'Inter regional allocations'!$A:$A,AK$2,'Inter regional allocations'!$C:$C,$E92,'Inter regional allocations'!$B:$B,"gen")</f>
        <v>2.7624597407444903E-4</v>
      </c>
      <c r="AL92" s="15">
        <f>SUMIFS('Inter regional allocations'!$D:$D,'Inter regional allocations'!$A:$A,AL$2,'Inter regional allocations'!$C:$C,$E92,'Inter regional allocations'!$B:$B,"gen")</f>
        <v>1.2442140445881E-5</v>
      </c>
      <c r="AM92" s="15">
        <f>SUMIFS('Inter regional allocations'!$D:$D,'Inter regional allocations'!$A:$A,AM$2,'Inter regional allocations'!$C:$C,$E92,'Inter regional allocations'!$B:$B,"gen")</f>
        <v>1.4129579769985999E-4</v>
      </c>
      <c r="AN92" s="15">
        <f>SUMIFS('Inter regional allocations'!$D:$D,'Inter regional allocations'!$A:$A,AN$2,'Inter regional allocations'!$C:$C,$E92,'Inter regional allocations'!$B:$B,"gen")</f>
        <v>2.7403165423320298E-4</v>
      </c>
      <c r="AO92" s="15">
        <f>SUMIFS('Inter regional allocations'!$D:$D,'Inter regional allocations'!$A:$A,AO$2,'Inter regional allocations'!$C:$C,$E92,'Inter regional allocations'!$B:$B,"gen")</f>
        <v>2.7828514462433602E-4</v>
      </c>
      <c r="AP92" s="15">
        <f>SUMIFS('Inter regional allocations'!$D:$D,'Inter regional allocations'!$A:$A,AP$2,'Inter regional allocations'!$C:$C,$E92,'Inter regional allocations'!$B:$B,"gen")</f>
        <v>3.14142853406561E-5</v>
      </c>
      <c r="AQ92" s="15">
        <f>SUMIFS('Inter regional allocations'!$D:$D,'Inter regional allocations'!$A:$A,AQ$2,'Inter regional allocations'!$C:$C,$E92,'Inter regional allocations'!$B:$B,"gen")</f>
        <v>8.9632215055175905E-7</v>
      </c>
      <c r="AR92" s="15">
        <f>SUMIFS('Inter regional allocations'!$D:$D,'Inter regional allocations'!$A:$A,AR$2,'Inter regional allocations'!$C:$C,$E92,'Inter regional allocations'!$B:$B,"gen")</f>
        <v>3.03149137412335E-5</v>
      </c>
      <c r="AS92" s="15">
        <f>SUMIFS('Inter regional allocations'!$D:$D,'Inter regional allocations'!$A:$A,AS$2,'Inter regional allocations'!$C:$C,$E92,'Inter regional allocations'!$B:$B,"gen")</f>
        <v>2.7421462728992199E-4</v>
      </c>
      <c r="AT92" s="15">
        <f>SUMIFS('Inter regional allocations'!$D:$D,'Inter regional allocations'!$A:$A,AT$2,'Inter regional allocations'!$C:$C,$E92,'Inter regional allocations'!$B:$B,"gen")</f>
        <v>3.29137257378898E-4</v>
      </c>
      <c r="AU92" s="15">
        <f>SUMIFS('Inter regional allocations'!$D:$D,'Inter regional allocations'!$A:$A,AU$2,'Inter regional allocations'!$C:$C,$E92,'Inter regional allocations'!$B:$B,"gen")</f>
        <v>4.3143827413089097E-5</v>
      </c>
      <c r="AV92" s="15">
        <f>SUMIFS('Inter regional allocations'!$D:$D,'Inter regional allocations'!$A:$A,AV$2,'Inter regional allocations'!$C:$C,$E92,'Inter regional allocations'!$B:$B,"gen")</f>
        <v>3.8781051155275999E-5</v>
      </c>
      <c r="AW92" s="15">
        <f>SUMIFS('Inter regional allocations'!$D:$D,'Inter regional allocations'!$A:$A,AW$2,'Inter regional allocations'!$C:$C,$E92,'Inter regional allocations'!$B:$B,"gen")</f>
        <v>4.3245860087026302E-5</v>
      </c>
      <c r="AX92" s="15">
        <f>SUMIFS('Inter regional allocations'!$D:$D,'Inter regional allocations'!$A:$A,AX$2,'Inter regional allocations'!$C:$C,$E92,'Inter regional allocations'!$B:$B,"gen")</f>
        <v>9.0757984290245897E-3</v>
      </c>
      <c r="AY92" s="15">
        <f>SUMIFS('Inter regional allocations'!$D:$D,'Inter regional allocations'!$A:$A,AY$2,'Inter regional allocations'!$C:$C,$E92,'Inter regional allocations'!$B:$B,"gen")</f>
        <v>9.4969518130842302E-3</v>
      </c>
      <c r="AZ92" s="12">
        <f t="shared" ca="1" si="50"/>
        <v>1.1237797829213133E-4</v>
      </c>
      <c r="BA92" s="15">
        <f t="shared" ca="1" si="51"/>
        <v>0</v>
      </c>
      <c r="BB92" s="15">
        <f t="shared" ca="1" si="52"/>
        <v>4.47177516234286E-2</v>
      </c>
      <c r="BC92" s="15">
        <f t="shared" ca="1" si="53"/>
        <v>5.2668622424274054E-4</v>
      </c>
      <c r="BD92" s="15">
        <f t="shared" ca="1" si="54"/>
        <v>5.9262849079243591E-7</v>
      </c>
      <c r="BE92" s="15">
        <f t="shared" ca="1" si="55"/>
        <v>2.6879706950201666E-7</v>
      </c>
      <c r="BF92" s="15">
        <f t="shared" ca="1" si="56"/>
        <v>1.9565072970224346E-3</v>
      </c>
      <c r="BG92" s="15">
        <f t="shared" ca="1" si="57"/>
        <v>1.6392961926307858E-4</v>
      </c>
      <c r="BH92" s="15">
        <f t="shared" ca="1" si="58"/>
        <v>1.7058993459325975E-3</v>
      </c>
      <c r="BI92" s="15">
        <f t="shared" ca="1" si="59"/>
        <v>2.8844912977621491E-9</v>
      </c>
      <c r="BJ92" s="15">
        <f t="shared" ca="1" si="60"/>
        <v>4.3881100941499939E-9</v>
      </c>
      <c r="BK92" s="15">
        <f t="shared" ca="1" si="61"/>
        <v>0</v>
      </c>
      <c r="BL92" s="15">
        <f t="shared" ca="1" si="62"/>
        <v>1.0859107662100491E-5</v>
      </c>
      <c r="BM92" s="15">
        <f t="shared" ca="1" si="63"/>
        <v>0</v>
      </c>
      <c r="BN92" s="15">
        <f t="shared" ca="1" si="64"/>
        <v>1.7615194410668695E-6</v>
      </c>
      <c r="BO92" s="15">
        <f t="shared" ca="1" si="65"/>
        <v>4.3817381367931474E-6</v>
      </c>
      <c r="BP92" s="15">
        <f t="shared" ca="1" si="66"/>
        <v>1.5597094622664862E-22</v>
      </c>
      <c r="BQ92" s="15">
        <f t="shared" ca="1" si="67"/>
        <v>4.5416060045607237E-24</v>
      </c>
      <c r="BR92" s="15">
        <f t="shared" ca="1" si="67"/>
        <v>0</v>
      </c>
      <c r="BS92" s="15">
        <f t="shared" ca="1" si="68"/>
        <v>6.9384032576908308E-4</v>
      </c>
      <c r="BT92" s="15">
        <f t="shared" ca="1" si="69"/>
        <v>2.675520753569395E-4</v>
      </c>
      <c r="BU92" s="12">
        <f t="shared" ca="1" si="70"/>
        <v>0</v>
      </c>
      <c r="BV92" s="15">
        <f t="shared" ca="1" si="71"/>
        <v>0</v>
      </c>
      <c r="BW92" s="15">
        <f t="shared" ca="1" si="72"/>
        <v>0</v>
      </c>
      <c r="BX92" s="15">
        <f t="shared" ca="1" si="73"/>
        <v>0</v>
      </c>
      <c r="BY92" s="15">
        <f t="shared" ca="1" si="74"/>
        <v>0</v>
      </c>
      <c r="BZ92" s="15">
        <f t="shared" ca="1" si="75"/>
        <v>0</v>
      </c>
      <c r="CA92" s="15">
        <f t="shared" ca="1" si="76"/>
        <v>0</v>
      </c>
      <c r="CB92" s="15">
        <f t="shared" ca="1" si="77"/>
        <v>0</v>
      </c>
      <c r="CC92" s="15">
        <f t="shared" ca="1" si="78"/>
        <v>0</v>
      </c>
      <c r="CD92" s="15">
        <f t="shared" ca="1" si="79"/>
        <v>0</v>
      </c>
      <c r="CE92" s="15">
        <f t="shared" ca="1" si="80"/>
        <v>0</v>
      </c>
      <c r="CF92" s="15">
        <f t="shared" ca="1" si="81"/>
        <v>0</v>
      </c>
      <c r="CG92" s="15">
        <f t="shared" ca="1" si="82"/>
        <v>0</v>
      </c>
      <c r="CH92" s="15">
        <f t="shared" ca="1" si="83"/>
        <v>0</v>
      </c>
      <c r="CI92" s="15">
        <f t="shared" ca="1" si="84"/>
        <v>0</v>
      </c>
      <c r="CJ92" s="15">
        <f t="shared" ca="1" si="85"/>
        <v>0</v>
      </c>
      <c r="CK92" s="15">
        <f t="shared" ca="1" si="86"/>
        <v>0</v>
      </c>
      <c r="CL92" s="15">
        <f t="shared" ca="1" si="87"/>
        <v>0</v>
      </c>
      <c r="CM92" s="15">
        <f t="shared" ca="1" si="87"/>
        <v>0</v>
      </c>
      <c r="CN92" s="15">
        <f t="shared" ca="1" si="88"/>
        <v>0</v>
      </c>
      <c r="CO92" s="15">
        <f t="shared" ca="1" si="89"/>
        <v>0</v>
      </c>
    </row>
    <row r="93" spans="1:93" x14ac:dyDescent="0.35">
      <c r="A93" s="4" t="str">
        <f t="shared" si="90"/>
        <v>POCOKIN</v>
      </c>
      <c r="B93" s="3" t="str">
        <f t="shared" si="47"/>
        <v>POCOKIN</v>
      </c>
      <c r="C93" s="4" t="s">
        <v>141</v>
      </c>
      <c r="D93" s="4" t="s">
        <v>148</v>
      </c>
      <c r="E93" s="6" t="s">
        <v>14</v>
      </c>
      <c r="F93" s="9">
        <v>409007514.80000001</v>
      </c>
      <c r="G93" s="10">
        <v>0</v>
      </c>
      <c r="H93" s="12">
        <f t="shared" ca="1" si="48"/>
        <v>0.22192194160927256</v>
      </c>
      <c r="I93" s="14">
        <f t="shared" ca="1" si="49"/>
        <v>0</v>
      </c>
      <c r="J93" s="12">
        <f>SUMIFS('Inter regional allocations'!$D:$D,'Inter regional allocations'!$A:$A,J$2,'Inter regional allocations'!$C:$C,$E93,'Inter regional allocations'!$B:$B,"load")</f>
        <v>0.46811243142612402</v>
      </c>
      <c r="K93" s="15">
        <f>SUMIFS('Inter regional allocations'!$D:$D,'Inter regional allocations'!$A:$A,K$2,'Inter regional allocations'!$C:$C,$E93,'Inter regional allocations'!$B:$B,"load")</f>
        <v>0</v>
      </c>
      <c r="L93" s="15">
        <f>SUMIFS('Inter regional allocations'!$D:$D,'Inter regional allocations'!$A:$A,L$2,'Inter regional allocations'!$C:$C,$E93,'Inter regional allocations'!$B:$B,"load")</f>
        <v>2.28187764518207E-5</v>
      </c>
      <c r="M93" s="15">
        <f>SUMIFS('Inter regional allocations'!$D:$D,'Inter regional allocations'!$A:$A,M$2,'Inter regional allocations'!$C:$C,$E93,'Inter regional allocations'!$B:$B,"load")</f>
        <v>1.3536987229248901E-3</v>
      </c>
      <c r="N93" s="15">
        <f>SUMIFS('Inter regional allocations'!$D:$D,'Inter regional allocations'!$A:$A,N$2,'Inter regional allocations'!$C:$C,$E93,'Inter regional allocations'!$B:$B,"load")</f>
        <v>6.1156023072311197E-7</v>
      </c>
      <c r="O93" s="15">
        <f>SUMIFS('Inter regional allocations'!$D:$D,'Inter regional allocations'!$A:$A,O$2,'Inter regional allocations'!$C:$C,$E93,'Inter regional allocations'!$B:$B,"load")</f>
        <v>1.5059932505542401E-7</v>
      </c>
      <c r="P93" s="15">
        <f>SUMIFS('Inter regional allocations'!$D:$D,'Inter regional allocations'!$A:$A,P$2,'Inter regional allocations'!$C:$C,$E93,'Inter regional allocations'!$B:$B,"load")</f>
        <v>4.5066284763092398E-3</v>
      </c>
      <c r="Q93" s="15">
        <f>SUMIFS('Inter regional allocations'!$D:$D,'Inter regional allocations'!$A:$A,Q$2,'Inter regional allocations'!$C:$C,$E93,'Inter regional allocations'!$B:$B,"load")</f>
        <v>4.5139093875624101E-4</v>
      </c>
      <c r="R93" s="15">
        <f>SUMIFS('Inter regional allocations'!$D:$D,'Inter regional allocations'!$A:$A,R$2,'Inter regional allocations'!$C:$C,$E93,'Inter regional allocations'!$B:$B,"load")</f>
        <v>4.1658619871102597E-3</v>
      </c>
      <c r="S93" s="15">
        <f>SUMIFS('Inter regional allocations'!$D:$D,'Inter regional allocations'!$A:$A,S$2,'Inter regional allocations'!$C:$C,$E93,'Inter regional allocations'!$B:$B,"load")</f>
        <v>6.3539749872886098E-16</v>
      </c>
      <c r="T93" s="15">
        <f>SUMIFS('Inter regional allocations'!$D:$D,'Inter regional allocations'!$A:$A,T$2,'Inter regional allocations'!$C:$C,$E93,'Inter regional allocations'!$B:$B,"load")</f>
        <v>1.01710441902477E-15</v>
      </c>
      <c r="U93" s="15">
        <f>SUMIFS('Inter regional allocations'!$D:$D,'Inter regional allocations'!$A:$A,U$2,'Inter regional allocations'!$C:$C,$E93,'Inter regional allocations'!$B:$B,"load")</f>
        <v>3.31417083397015E-22</v>
      </c>
      <c r="V93" s="15">
        <f>SUMIFS('Inter regional allocations'!$D:$D,'Inter regional allocations'!$A:$A,V$2,'Inter regional allocations'!$C:$C,$E93,'Inter regional allocations'!$B:$B,"load")</f>
        <v>4.8876331091613603E-5</v>
      </c>
      <c r="W93" s="15">
        <f>SUMIFS('Inter regional allocations'!$D:$D,'Inter regional allocations'!$A:$A,W$2,'Inter regional allocations'!$C:$C,$E93,'Inter regional allocations'!$B:$B,"load")</f>
        <v>0</v>
      </c>
      <c r="X93" s="15">
        <f>SUMIFS('Inter regional allocations'!$D:$D,'Inter regional allocations'!$A:$A,X$2,'Inter regional allocations'!$C:$C,$E93,'Inter regional allocations'!$B:$B,"load")</f>
        <v>1.8203934440295701E-8</v>
      </c>
      <c r="Y93" s="15">
        <f>SUMIFS('Inter regional allocations'!$D:$D,'Inter regional allocations'!$A:$A,Y$2,'Inter regional allocations'!$C:$C,$E93,'Inter regional allocations'!$B:$B,"load")</f>
        <v>4.4119499595659102E-8</v>
      </c>
      <c r="Z93" s="15">
        <f>SUMIFS('Inter regional allocations'!$D:$D,'Inter regional allocations'!$A:$A,Z$2,'Inter regional allocations'!$C:$C,$E93,'Inter regional allocations'!$B:$B,"load")</f>
        <v>2.9997560211449702E-22</v>
      </c>
      <c r="AA93" s="15">
        <f>SUMIFS('Inter regional allocations'!$D:$D,'Inter regional allocations'!$A:$A,AA$2,'Inter regional allocations'!$C:$C,$E93,'Inter regional allocations'!$B:$B,"load")</f>
        <v>0</v>
      </c>
      <c r="AB93" s="15">
        <f>SUMIFS('Inter regional allocations'!$D:$D,'Inter regional allocations'!$A:$A,AB$2,'Inter regional allocations'!$C:$C,$E93,'Inter regional allocations'!$B:$B,"load")</f>
        <v>0</v>
      </c>
      <c r="AC93" s="15">
        <f>SUMIFS('Inter regional allocations'!$D:$D,'Inter regional allocations'!$A:$A,AC$2,'Inter regional allocations'!$C:$C,$E93,'Inter regional allocations'!$B:$B,"load")</f>
        <v>3.2515838695512001E-8</v>
      </c>
      <c r="AD93" s="15">
        <f>SUMIFS('Inter regional allocations'!$D:$D,'Inter regional allocations'!$A:$A,AD$2,'Inter regional allocations'!$C:$C,$E93,'Inter regional allocations'!$B:$B,"load")</f>
        <v>5.75034660850716E-7</v>
      </c>
      <c r="AE93" s="12">
        <f>SUMIFS('Inter regional allocations'!$D:$D,'Inter regional allocations'!$A:$A,AE$2,'Inter regional allocations'!$C:$C,$E93,'Inter regional allocations'!$B:$B,"gen")</f>
        <v>0.460005782286807</v>
      </c>
      <c r="AF93" s="15">
        <f>SUMIFS('Inter regional allocations'!$D:$D,'Inter regional allocations'!$A:$A,AF$2,'Inter regional allocations'!$C:$C,$E93,'Inter regional allocations'!$B:$B,"gen")</f>
        <v>2.6191068415749798E-4</v>
      </c>
      <c r="AG93" s="15">
        <f>SUMIFS('Inter regional allocations'!$D:$D,'Inter regional allocations'!$A:$A,AG$2,'Inter regional allocations'!$C:$C,$E93,'Inter regional allocations'!$B:$B,"gen")</f>
        <v>1.4762126953716799E-3</v>
      </c>
      <c r="AH93" s="15">
        <f>SUMIFS('Inter regional allocations'!$D:$D,'Inter regional allocations'!$A:$A,AH$2,'Inter regional allocations'!$C:$C,$E93,'Inter regional allocations'!$B:$B,"gen")</f>
        <v>2.6279892877119901E-4</v>
      </c>
      <c r="AI93" s="15">
        <f>SUMIFS('Inter regional allocations'!$D:$D,'Inter regional allocations'!$A:$A,AI$2,'Inter regional allocations'!$C:$C,$E93,'Inter regional allocations'!$B:$B,"gen")</f>
        <v>2.9424065800545099E-3</v>
      </c>
      <c r="AJ93" s="15">
        <f>SUMIFS('Inter regional allocations'!$D:$D,'Inter regional allocations'!$A:$A,AJ$2,'Inter regional allocations'!$C:$C,$E93,'Inter regional allocations'!$B:$B,"gen")</f>
        <v>1.5382171467492099E-3</v>
      </c>
      <c r="AK93" s="15">
        <f>SUMIFS('Inter regional allocations'!$D:$D,'Inter regional allocations'!$A:$A,AK$2,'Inter regional allocations'!$C:$C,$E93,'Inter regional allocations'!$B:$B,"gen")</f>
        <v>3.1846943574744099E-3</v>
      </c>
      <c r="AL93" s="15">
        <f>SUMIFS('Inter regional allocations'!$D:$D,'Inter regional allocations'!$A:$A,AL$2,'Inter regional allocations'!$C:$C,$E93,'Inter regional allocations'!$B:$B,"gen")</f>
        <v>6.6041058362398803E-5</v>
      </c>
      <c r="AM93" s="15">
        <f>SUMIFS('Inter regional allocations'!$D:$D,'Inter regional allocations'!$A:$A,AM$2,'Inter regional allocations'!$C:$C,$E93,'Inter regional allocations'!$B:$B,"gen")</f>
        <v>1.10380164706348E-3</v>
      </c>
      <c r="AN93" s="15">
        <f>SUMIFS('Inter regional allocations'!$D:$D,'Inter regional allocations'!$A:$A,AN$2,'Inter regional allocations'!$C:$C,$E93,'Inter regional allocations'!$B:$B,"gen")</f>
        <v>3.1468856851424101E-3</v>
      </c>
      <c r="AO93" s="15">
        <f>SUMIFS('Inter regional allocations'!$D:$D,'Inter regional allocations'!$A:$A,AO$2,'Inter regional allocations'!$C:$C,$E93,'Inter regional allocations'!$B:$B,"gen")</f>
        <v>3.1431230273690201E-3</v>
      </c>
      <c r="AP93" s="15">
        <f>SUMIFS('Inter regional allocations'!$D:$D,'Inter regional allocations'!$A:$A,AP$2,'Inter regional allocations'!$C:$C,$E93,'Inter regional allocations'!$B:$B,"gen")</f>
        <v>1.8747601613827101E-4</v>
      </c>
      <c r="AQ93" s="15">
        <f>SUMIFS('Inter regional allocations'!$D:$D,'Inter regional allocations'!$A:$A,AQ$2,'Inter regional allocations'!$C:$C,$E93,'Inter regional allocations'!$B:$B,"gen")</f>
        <v>2.2991457992384801E-5</v>
      </c>
      <c r="AR93" s="15">
        <f>SUMIFS('Inter regional allocations'!$D:$D,'Inter regional allocations'!$A:$A,AR$2,'Inter regional allocations'!$C:$C,$E93,'Inter regional allocations'!$B:$B,"gen")</f>
        <v>2.20269829159773E-4</v>
      </c>
      <c r="AS93" s="15">
        <f>SUMIFS('Inter regional allocations'!$D:$D,'Inter regional allocations'!$A:$A,AS$2,'Inter regional allocations'!$C:$C,$E93,'Inter regional allocations'!$B:$B,"gen")</f>
        <v>3.1494961868175201E-3</v>
      </c>
      <c r="AT93" s="15">
        <f>SUMIFS('Inter regional allocations'!$D:$D,'Inter regional allocations'!$A:$A,AT$2,'Inter regional allocations'!$C:$C,$E93,'Inter regional allocations'!$B:$B,"gen")</f>
        <v>3.1525108600564101E-3</v>
      </c>
      <c r="AU93" s="15">
        <f>SUMIFS('Inter regional allocations'!$D:$D,'Inter regional allocations'!$A:$A,AU$2,'Inter regional allocations'!$C:$C,$E93,'Inter regional allocations'!$B:$B,"gen")</f>
        <v>2.62484375676836E-4</v>
      </c>
      <c r="AV93" s="15">
        <f>SUMIFS('Inter regional allocations'!$D:$D,'Inter regional allocations'!$A:$A,AV$2,'Inter regional allocations'!$C:$C,$E93,'Inter regional allocations'!$B:$B,"gen")</f>
        <v>2.3313354640708099E-4</v>
      </c>
      <c r="AW93" s="15">
        <f>SUMIFS('Inter regional allocations'!$D:$D,'Inter regional allocations'!$A:$A,AW$2,'Inter regional allocations'!$C:$C,$E93,'Inter regional allocations'!$B:$B,"gen")</f>
        <v>2.6380122287391201E-4</v>
      </c>
      <c r="AX93" s="15">
        <f>SUMIFS('Inter regional allocations'!$D:$D,'Inter regional allocations'!$A:$A,AX$2,'Inter regional allocations'!$C:$C,$E93,'Inter regional allocations'!$B:$B,"gen")</f>
        <v>2.2502752195024799E-3</v>
      </c>
      <c r="AY93" s="15">
        <f>SUMIFS('Inter regional allocations'!$D:$D,'Inter regional allocations'!$A:$A,AY$2,'Inter regional allocations'!$C:$C,$E93,'Inter regional allocations'!$B:$B,"gen")</f>
        <v>1.74108769256648E-3</v>
      </c>
      <c r="AZ93" s="12">
        <f t="shared" ca="1" si="50"/>
        <v>0.1038844196735229</v>
      </c>
      <c r="BA93" s="15">
        <f t="shared" ca="1" si="51"/>
        <v>0</v>
      </c>
      <c r="BB93" s="15">
        <f t="shared" ca="1" si="52"/>
        <v>5.0639871753359967E-6</v>
      </c>
      <c r="BC93" s="15">
        <f t="shared" ca="1" si="53"/>
        <v>3.0041544894548431E-4</v>
      </c>
      <c r="BD93" s="15">
        <f t="shared" ca="1" si="54"/>
        <v>1.357186338130877E-7</v>
      </c>
      <c r="BE93" s="15">
        <f t="shared" ca="1" si="55"/>
        <v>3.3421294621345664E-8</v>
      </c>
      <c r="BF93" s="15">
        <f t="shared" ca="1" si="56"/>
        <v>1.0001197415741841E-3</v>
      </c>
      <c r="BG93" s="15">
        <f t="shared" ca="1" si="57"/>
        <v>1.0017355355361724E-4</v>
      </c>
      <c r="BH93" s="15">
        <f t="shared" ca="1" si="58"/>
        <v>9.2449618065577118E-4</v>
      </c>
      <c r="BI93" s="15">
        <f t="shared" ca="1" si="59"/>
        <v>1.4100864661158413E-16</v>
      </c>
      <c r="BJ93" s="15">
        <f t="shared" ca="1" si="60"/>
        <v>2.2571778748934811E-16</v>
      </c>
      <c r="BK93" s="15">
        <f t="shared" ca="1" si="61"/>
        <v>7.3548722629947778E-23</v>
      </c>
      <c r="BL93" s="15">
        <f t="shared" ca="1" si="62"/>
        <v>1.0846730294588546E-5</v>
      </c>
      <c r="BM93" s="15">
        <f t="shared" ca="1" si="63"/>
        <v>0</v>
      </c>
      <c r="BN93" s="15">
        <f t="shared" ca="1" si="64"/>
        <v>4.0398524759183283E-9</v>
      </c>
      <c r="BO93" s="15">
        <f t="shared" ca="1" si="65"/>
        <v>9.7910850130981837E-9</v>
      </c>
      <c r="BP93" s="15">
        <f t="shared" ca="1" si="66"/>
        <v>6.6571168056659788E-23</v>
      </c>
      <c r="BQ93" s="15">
        <f t="shared" ca="1" si="67"/>
        <v>0</v>
      </c>
      <c r="BR93" s="15">
        <f t="shared" ca="1" si="67"/>
        <v>0</v>
      </c>
      <c r="BS93" s="15">
        <f t="shared" ca="1" si="68"/>
        <v>7.2159780563619391E-9</v>
      </c>
      <c r="BT93" s="15">
        <f t="shared" ca="1" si="69"/>
        <v>1.2761280842862044E-7</v>
      </c>
      <c r="BU93" s="12">
        <f t="shared" ca="1" si="70"/>
        <v>0</v>
      </c>
      <c r="BV93" s="15">
        <f t="shared" ca="1" si="71"/>
        <v>0</v>
      </c>
      <c r="BW93" s="15">
        <f t="shared" ca="1" si="72"/>
        <v>0</v>
      </c>
      <c r="BX93" s="15">
        <f t="shared" ca="1" si="73"/>
        <v>0</v>
      </c>
      <c r="BY93" s="15">
        <f t="shared" ca="1" si="74"/>
        <v>0</v>
      </c>
      <c r="BZ93" s="15">
        <f t="shared" ca="1" si="75"/>
        <v>0</v>
      </c>
      <c r="CA93" s="15">
        <f t="shared" ca="1" si="76"/>
        <v>0</v>
      </c>
      <c r="CB93" s="15">
        <f t="shared" ca="1" si="77"/>
        <v>0</v>
      </c>
      <c r="CC93" s="15">
        <f t="shared" ca="1" si="78"/>
        <v>0</v>
      </c>
      <c r="CD93" s="15">
        <f t="shared" ca="1" si="79"/>
        <v>0</v>
      </c>
      <c r="CE93" s="15">
        <f t="shared" ca="1" si="80"/>
        <v>0</v>
      </c>
      <c r="CF93" s="15">
        <f t="shared" ca="1" si="81"/>
        <v>0</v>
      </c>
      <c r="CG93" s="15">
        <f t="shared" ca="1" si="82"/>
        <v>0</v>
      </c>
      <c r="CH93" s="15">
        <f t="shared" ca="1" si="83"/>
        <v>0</v>
      </c>
      <c r="CI93" s="15">
        <f t="shared" ca="1" si="84"/>
        <v>0</v>
      </c>
      <c r="CJ93" s="15">
        <f t="shared" ca="1" si="85"/>
        <v>0</v>
      </c>
      <c r="CK93" s="15">
        <f t="shared" ca="1" si="86"/>
        <v>0</v>
      </c>
      <c r="CL93" s="15">
        <f t="shared" ca="1" si="87"/>
        <v>0</v>
      </c>
      <c r="CM93" s="15">
        <f t="shared" ca="1" si="87"/>
        <v>0</v>
      </c>
      <c r="CN93" s="15">
        <f t="shared" ca="1" si="88"/>
        <v>0</v>
      </c>
      <c r="CO93" s="15">
        <f t="shared" ca="1" si="89"/>
        <v>0</v>
      </c>
    </row>
    <row r="94" spans="1:93" x14ac:dyDescent="0.35">
      <c r="A94" s="4" t="str">
        <f t="shared" si="90"/>
        <v>POCOKMO</v>
      </c>
      <c r="B94" s="3" t="str">
        <f t="shared" si="47"/>
        <v>POCOKMO</v>
      </c>
      <c r="C94" s="4" t="s">
        <v>141</v>
      </c>
      <c r="D94" s="4" t="s">
        <v>149</v>
      </c>
      <c r="E94" s="6" t="s">
        <v>14</v>
      </c>
      <c r="F94" s="9">
        <v>74900928.599999994</v>
      </c>
      <c r="G94" s="10">
        <v>0</v>
      </c>
      <c r="H94" s="12">
        <f t="shared" ca="1" si="48"/>
        <v>4.06402300734683E-2</v>
      </c>
      <c r="I94" s="14">
        <f t="shared" ca="1" si="49"/>
        <v>0</v>
      </c>
      <c r="J94" s="12">
        <f>SUMIFS('Inter regional allocations'!$D:$D,'Inter regional allocations'!$A:$A,J$2,'Inter regional allocations'!$C:$C,$E94,'Inter regional allocations'!$B:$B,"load")</f>
        <v>0.46811243142612402</v>
      </c>
      <c r="K94" s="15">
        <f>SUMIFS('Inter regional allocations'!$D:$D,'Inter regional allocations'!$A:$A,K$2,'Inter regional allocations'!$C:$C,$E94,'Inter regional allocations'!$B:$B,"load")</f>
        <v>0</v>
      </c>
      <c r="L94" s="15">
        <f>SUMIFS('Inter regional allocations'!$D:$D,'Inter regional allocations'!$A:$A,L$2,'Inter regional allocations'!$C:$C,$E94,'Inter regional allocations'!$B:$B,"load")</f>
        <v>2.28187764518207E-5</v>
      </c>
      <c r="M94" s="15">
        <f>SUMIFS('Inter regional allocations'!$D:$D,'Inter regional allocations'!$A:$A,M$2,'Inter regional allocations'!$C:$C,$E94,'Inter regional allocations'!$B:$B,"load")</f>
        <v>1.3536987229248901E-3</v>
      </c>
      <c r="N94" s="15">
        <f>SUMIFS('Inter regional allocations'!$D:$D,'Inter regional allocations'!$A:$A,N$2,'Inter regional allocations'!$C:$C,$E94,'Inter regional allocations'!$B:$B,"load")</f>
        <v>6.1156023072311197E-7</v>
      </c>
      <c r="O94" s="15">
        <f>SUMIFS('Inter regional allocations'!$D:$D,'Inter regional allocations'!$A:$A,O$2,'Inter regional allocations'!$C:$C,$E94,'Inter regional allocations'!$B:$B,"load")</f>
        <v>1.5059932505542401E-7</v>
      </c>
      <c r="P94" s="15">
        <f>SUMIFS('Inter regional allocations'!$D:$D,'Inter regional allocations'!$A:$A,P$2,'Inter regional allocations'!$C:$C,$E94,'Inter regional allocations'!$B:$B,"load")</f>
        <v>4.5066284763092398E-3</v>
      </c>
      <c r="Q94" s="15">
        <f>SUMIFS('Inter regional allocations'!$D:$D,'Inter regional allocations'!$A:$A,Q$2,'Inter regional allocations'!$C:$C,$E94,'Inter regional allocations'!$B:$B,"load")</f>
        <v>4.5139093875624101E-4</v>
      </c>
      <c r="R94" s="15">
        <f>SUMIFS('Inter regional allocations'!$D:$D,'Inter regional allocations'!$A:$A,R$2,'Inter regional allocations'!$C:$C,$E94,'Inter regional allocations'!$B:$B,"load")</f>
        <v>4.1658619871102597E-3</v>
      </c>
      <c r="S94" s="15">
        <f>SUMIFS('Inter regional allocations'!$D:$D,'Inter regional allocations'!$A:$A,S$2,'Inter regional allocations'!$C:$C,$E94,'Inter regional allocations'!$B:$B,"load")</f>
        <v>6.3539749872886098E-16</v>
      </c>
      <c r="T94" s="15">
        <f>SUMIFS('Inter regional allocations'!$D:$D,'Inter regional allocations'!$A:$A,T$2,'Inter regional allocations'!$C:$C,$E94,'Inter regional allocations'!$B:$B,"load")</f>
        <v>1.01710441902477E-15</v>
      </c>
      <c r="U94" s="15">
        <f>SUMIFS('Inter regional allocations'!$D:$D,'Inter regional allocations'!$A:$A,U$2,'Inter regional allocations'!$C:$C,$E94,'Inter regional allocations'!$B:$B,"load")</f>
        <v>3.31417083397015E-22</v>
      </c>
      <c r="V94" s="15">
        <f>SUMIFS('Inter regional allocations'!$D:$D,'Inter regional allocations'!$A:$A,V$2,'Inter regional allocations'!$C:$C,$E94,'Inter regional allocations'!$B:$B,"load")</f>
        <v>4.8876331091613603E-5</v>
      </c>
      <c r="W94" s="15">
        <f>SUMIFS('Inter regional allocations'!$D:$D,'Inter regional allocations'!$A:$A,W$2,'Inter regional allocations'!$C:$C,$E94,'Inter regional allocations'!$B:$B,"load")</f>
        <v>0</v>
      </c>
      <c r="X94" s="15">
        <f>SUMIFS('Inter regional allocations'!$D:$D,'Inter regional allocations'!$A:$A,X$2,'Inter regional allocations'!$C:$C,$E94,'Inter regional allocations'!$B:$B,"load")</f>
        <v>1.8203934440295701E-8</v>
      </c>
      <c r="Y94" s="15">
        <f>SUMIFS('Inter regional allocations'!$D:$D,'Inter regional allocations'!$A:$A,Y$2,'Inter regional allocations'!$C:$C,$E94,'Inter regional allocations'!$B:$B,"load")</f>
        <v>4.4119499595659102E-8</v>
      </c>
      <c r="Z94" s="15">
        <f>SUMIFS('Inter regional allocations'!$D:$D,'Inter regional allocations'!$A:$A,Z$2,'Inter regional allocations'!$C:$C,$E94,'Inter regional allocations'!$B:$B,"load")</f>
        <v>2.9997560211449702E-22</v>
      </c>
      <c r="AA94" s="15">
        <f>SUMIFS('Inter regional allocations'!$D:$D,'Inter regional allocations'!$A:$A,AA$2,'Inter regional allocations'!$C:$C,$E94,'Inter regional allocations'!$B:$B,"load")</f>
        <v>0</v>
      </c>
      <c r="AB94" s="15">
        <f>SUMIFS('Inter regional allocations'!$D:$D,'Inter regional allocations'!$A:$A,AB$2,'Inter regional allocations'!$C:$C,$E94,'Inter regional allocations'!$B:$B,"load")</f>
        <v>0</v>
      </c>
      <c r="AC94" s="15">
        <f>SUMIFS('Inter regional allocations'!$D:$D,'Inter regional allocations'!$A:$A,AC$2,'Inter regional allocations'!$C:$C,$E94,'Inter regional allocations'!$B:$B,"load")</f>
        <v>3.2515838695512001E-8</v>
      </c>
      <c r="AD94" s="15">
        <f>SUMIFS('Inter regional allocations'!$D:$D,'Inter regional allocations'!$A:$A,AD$2,'Inter regional allocations'!$C:$C,$E94,'Inter regional allocations'!$B:$B,"load")</f>
        <v>5.75034660850716E-7</v>
      </c>
      <c r="AE94" s="12">
        <f>SUMIFS('Inter regional allocations'!$D:$D,'Inter regional allocations'!$A:$A,AE$2,'Inter regional allocations'!$C:$C,$E94,'Inter regional allocations'!$B:$B,"gen")</f>
        <v>0.460005782286807</v>
      </c>
      <c r="AF94" s="15">
        <f>SUMIFS('Inter regional allocations'!$D:$D,'Inter regional allocations'!$A:$A,AF$2,'Inter regional allocations'!$C:$C,$E94,'Inter regional allocations'!$B:$B,"gen")</f>
        <v>2.6191068415749798E-4</v>
      </c>
      <c r="AG94" s="15">
        <f>SUMIFS('Inter regional allocations'!$D:$D,'Inter regional allocations'!$A:$A,AG$2,'Inter regional allocations'!$C:$C,$E94,'Inter regional allocations'!$B:$B,"gen")</f>
        <v>1.4762126953716799E-3</v>
      </c>
      <c r="AH94" s="15">
        <f>SUMIFS('Inter regional allocations'!$D:$D,'Inter regional allocations'!$A:$A,AH$2,'Inter regional allocations'!$C:$C,$E94,'Inter regional allocations'!$B:$B,"gen")</f>
        <v>2.6279892877119901E-4</v>
      </c>
      <c r="AI94" s="15">
        <f>SUMIFS('Inter regional allocations'!$D:$D,'Inter regional allocations'!$A:$A,AI$2,'Inter regional allocations'!$C:$C,$E94,'Inter regional allocations'!$B:$B,"gen")</f>
        <v>2.9424065800545099E-3</v>
      </c>
      <c r="AJ94" s="15">
        <f>SUMIFS('Inter regional allocations'!$D:$D,'Inter regional allocations'!$A:$A,AJ$2,'Inter regional allocations'!$C:$C,$E94,'Inter regional allocations'!$B:$B,"gen")</f>
        <v>1.5382171467492099E-3</v>
      </c>
      <c r="AK94" s="15">
        <f>SUMIFS('Inter regional allocations'!$D:$D,'Inter regional allocations'!$A:$A,AK$2,'Inter regional allocations'!$C:$C,$E94,'Inter regional allocations'!$B:$B,"gen")</f>
        <v>3.1846943574744099E-3</v>
      </c>
      <c r="AL94" s="15">
        <f>SUMIFS('Inter regional allocations'!$D:$D,'Inter regional allocations'!$A:$A,AL$2,'Inter regional allocations'!$C:$C,$E94,'Inter regional allocations'!$B:$B,"gen")</f>
        <v>6.6041058362398803E-5</v>
      </c>
      <c r="AM94" s="15">
        <f>SUMIFS('Inter regional allocations'!$D:$D,'Inter regional allocations'!$A:$A,AM$2,'Inter regional allocations'!$C:$C,$E94,'Inter regional allocations'!$B:$B,"gen")</f>
        <v>1.10380164706348E-3</v>
      </c>
      <c r="AN94" s="15">
        <f>SUMIFS('Inter regional allocations'!$D:$D,'Inter regional allocations'!$A:$A,AN$2,'Inter regional allocations'!$C:$C,$E94,'Inter regional allocations'!$B:$B,"gen")</f>
        <v>3.1468856851424101E-3</v>
      </c>
      <c r="AO94" s="15">
        <f>SUMIFS('Inter regional allocations'!$D:$D,'Inter regional allocations'!$A:$A,AO$2,'Inter regional allocations'!$C:$C,$E94,'Inter regional allocations'!$B:$B,"gen")</f>
        <v>3.1431230273690201E-3</v>
      </c>
      <c r="AP94" s="15">
        <f>SUMIFS('Inter regional allocations'!$D:$D,'Inter regional allocations'!$A:$A,AP$2,'Inter regional allocations'!$C:$C,$E94,'Inter regional allocations'!$B:$B,"gen")</f>
        <v>1.8747601613827101E-4</v>
      </c>
      <c r="AQ94" s="15">
        <f>SUMIFS('Inter regional allocations'!$D:$D,'Inter regional allocations'!$A:$A,AQ$2,'Inter regional allocations'!$C:$C,$E94,'Inter regional allocations'!$B:$B,"gen")</f>
        <v>2.2991457992384801E-5</v>
      </c>
      <c r="AR94" s="15">
        <f>SUMIFS('Inter regional allocations'!$D:$D,'Inter regional allocations'!$A:$A,AR$2,'Inter regional allocations'!$C:$C,$E94,'Inter regional allocations'!$B:$B,"gen")</f>
        <v>2.20269829159773E-4</v>
      </c>
      <c r="AS94" s="15">
        <f>SUMIFS('Inter regional allocations'!$D:$D,'Inter regional allocations'!$A:$A,AS$2,'Inter regional allocations'!$C:$C,$E94,'Inter regional allocations'!$B:$B,"gen")</f>
        <v>3.1494961868175201E-3</v>
      </c>
      <c r="AT94" s="15">
        <f>SUMIFS('Inter regional allocations'!$D:$D,'Inter regional allocations'!$A:$A,AT$2,'Inter regional allocations'!$C:$C,$E94,'Inter regional allocations'!$B:$B,"gen")</f>
        <v>3.1525108600564101E-3</v>
      </c>
      <c r="AU94" s="15">
        <f>SUMIFS('Inter regional allocations'!$D:$D,'Inter regional allocations'!$A:$A,AU$2,'Inter regional allocations'!$C:$C,$E94,'Inter regional allocations'!$B:$B,"gen")</f>
        <v>2.62484375676836E-4</v>
      </c>
      <c r="AV94" s="15">
        <f>SUMIFS('Inter regional allocations'!$D:$D,'Inter regional allocations'!$A:$A,AV$2,'Inter regional allocations'!$C:$C,$E94,'Inter regional allocations'!$B:$B,"gen")</f>
        <v>2.3313354640708099E-4</v>
      </c>
      <c r="AW94" s="15">
        <f>SUMIFS('Inter regional allocations'!$D:$D,'Inter regional allocations'!$A:$A,AW$2,'Inter regional allocations'!$C:$C,$E94,'Inter regional allocations'!$B:$B,"gen")</f>
        <v>2.6380122287391201E-4</v>
      </c>
      <c r="AX94" s="15">
        <f>SUMIFS('Inter regional allocations'!$D:$D,'Inter regional allocations'!$A:$A,AX$2,'Inter regional allocations'!$C:$C,$E94,'Inter regional allocations'!$B:$B,"gen")</f>
        <v>2.2502752195024799E-3</v>
      </c>
      <c r="AY94" s="15">
        <f>SUMIFS('Inter regional allocations'!$D:$D,'Inter regional allocations'!$A:$A,AY$2,'Inter regional allocations'!$C:$C,$E94,'Inter regional allocations'!$B:$B,"gen")</f>
        <v>1.74108769256648E-3</v>
      </c>
      <c r="AZ94" s="12">
        <f t="shared" ca="1" si="50"/>
        <v>1.9024196913408332E-2</v>
      </c>
      <c r="BA94" s="15">
        <f t="shared" ca="1" si="51"/>
        <v>0</v>
      </c>
      <c r="BB94" s="15">
        <f t="shared" ca="1" si="52"/>
        <v>9.2736032499703388E-7</v>
      </c>
      <c r="BC94" s="15">
        <f t="shared" ca="1" si="53"/>
        <v>5.5014627549827749E-5</v>
      </c>
      <c r="BD94" s="15">
        <f t="shared" ca="1" si="54"/>
        <v>2.4853948480370627E-8</v>
      </c>
      <c r="BE94" s="15">
        <f t="shared" ca="1" si="55"/>
        <v>6.1203912191614711E-9</v>
      </c>
      <c r="BF94" s="15">
        <f t="shared" ca="1" si="56"/>
        <v>1.831504181328514E-4</v>
      </c>
      <c r="BG94" s="15">
        <f t="shared" ca="1" si="57"/>
        <v>1.8344631604132472E-5</v>
      </c>
      <c r="BH94" s="15">
        <f t="shared" ca="1" si="58"/>
        <v>1.693015896104768E-4</v>
      </c>
      <c r="BI94" s="15">
        <f t="shared" ca="1" si="59"/>
        <v>2.5822700536447193E-17</v>
      </c>
      <c r="BJ94" s="15">
        <f t="shared" ca="1" si="60"/>
        <v>4.1335357597907962E-17</v>
      </c>
      <c r="BK94" s="15">
        <f t="shared" ca="1" si="61"/>
        <v>1.3468866519532522E-23</v>
      </c>
      <c r="BL94" s="15">
        <f t="shared" ca="1" si="62"/>
        <v>1.9863453407101889E-6</v>
      </c>
      <c r="BM94" s="15">
        <f t="shared" ca="1" si="63"/>
        <v>0</v>
      </c>
      <c r="BN94" s="15">
        <f t="shared" ca="1" si="64"/>
        <v>7.398120838959507E-10</v>
      </c>
      <c r="BO94" s="15">
        <f t="shared" ca="1" si="65"/>
        <v>1.7930266142938776E-9</v>
      </c>
      <c r="BP94" s="15">
        <f t="shared" ca="1" si="66"/>
        <v>1.2191077486360343E-23</v>
      </c>
      <c r="BQ94" s="15">
        <f t="shared" ca="1" si="67"/>
        <v>0</v>
      </c>
      <c r="BR94" s="15">
        <f t="shared" ca="1" si="67"/>
        <v>0</v>
      </c>
      <c r="BS94" s="15">
        <f t="shared" ca="1" si="68"/>
        <v>1.321451165617391E-9</v>
      </c>
      <c r="BT94" s="15">
        <f t="shared" ca="1" si="69"/>
        <v>2.3369540917191914E-8</v>
      </c>
      <c r="BU94" s="12">
        <f t="shared" ca="1" si="70"/>
        <v>0</v>
      </c>
      <c r="BV94" s="15">
        <f t="shared" ca="1" si="71"/>
        <v>0</v>
      </c>
      <c r="BW94" s="15">
        <f t="shared" ca="1" si="72"/>
        <v>0</v>
      </c>
      <c r="BX94" s="15">
        <f t="shared" ca="1" si="73"/>
        <v>0</v>
      </c>
      <c r="BY94" s="15">
        <f t="shared" ca="1" si="74"/>
        <v>0</v>
      </c>
      <c r="BZ94" s="15">
        <f t="shared" ca="1" si="75"/>
        <v>0</v>
      </c>
      <c r="CA94" s="15">
        <f t="shared" ca="1" si="76"/>
        <v>0</v>
      </c>
      <c r="CB94" s="15">
        <f t="shared" ca="1" si="77"/>
        <v>0</v>
      </c>
      <c r="CC94" s="15">
        <f t="shared" ca="1" si="78"/>
        <v>0</v>
      </c>
      <c r="CD94" s="15">
        <f t="shared" ca="1" si="79"/>
        <v>0</v>
      </c>
      <c r="CE94" s="15">
        <f t="shared" ca="1" si="80"/>
        <v>0</v>
      </c>
      <c r="CF94" s="15">
        <f t="shared" ca="1" si="81"/>
        <v>0</v>
      </c>
      <c r="CG94" s="15">
        <f t="shared" ca="1" si="82"/>
        <v>0</v>
      </c>
      <c r="CH94" s="15">
        <f t="shared" ca="1" si="83"/>
        <v>0</v>
      </c>
      <c r="CI94" s="15">
        <f t="shared" ca="1" si="84"/>
        <v>0</v>
      </c>
      <c r="CJ94" s="15">
        <f t="shared" ca="1" si="85"/>
        <v>0</v>
      </c>
      <c r="CK94" s="15">
        <f t="shared" ca="1" si="86"/>
        <v>0</v>
      </c>
      <c r="CL94" s="15">
        <f t="shared" ca="1" si="87"/>
        <v>0</v>
      </c>
      <c r="CM94" s="15">
        <f t="shared" ca="1" si="87"/>
        <v>0</v>
      </c>
      <c r="CN94" s="15">
        <f t="shared" ca="1" si="88"/>
        <v>0</v>
      </c>
      <c r="CO94" s="15">
        <f t="shared" ca="1" si="89"/>
        <v>0</v>
      </c>
    </row>
    <row r="95" spans="1:93" x14ac:dyDescent="0.35">
      <c r="A95" s="4" t="str">
        <f t="shared" si="90"/>
        <v>POCOKPU</v>
      </c>
      <c r="B95" s="3" t="str">
        <f t="shared" si="47"/>
        <v>POCOKPU</v>
      </c>
      <c r="C95" s="4" t="s">
        <v>141</v>
      </c>
      <c r="D95" s="4" t="s">
        <v>150</v>
      </c>
      <c r="E95" s="6" t="s">
        <v>34</v>
      </c>
      <c r="F95" s="9">
        <v>218280718.80000001</v>
      </c>
      <c r="G95" s="10">
        <v>0</v>
      </c>
      <c r="H95" s="12">
        <f t="shared" ca="1" si="48"/>
        <v>0.1060482356459982</v>
      </c>
      <c r="I95" s="14">
        <f t="shared" ca="1" si="49"/>
        <v>0</v>
      </c>
      <c r="J95" s="12">
        <f>SUMIFS('Inter regional allocations'!$D:$D,'Inter regional allocations'!$A:$A,J$2,'Inter regional allocations'!$C:$C,$E95,'Inter regional allocations'!$B:$B,"load")</f>
        <v>1.64967588469942E-3</v>
      </c>
      <c r="K95" s="15">
        <f>SUMIFS('Inter regional allocations'!$D:$D,'Inter regional allocations'!$A:$A,K$2,'Inter regional allocations'!$C:$C,$E95,'Inter regional allocations'!$B:$B,"load")</f>
        <v>0</v>
      </c>
      <c r="L95" s="15">
        <f>SUMIFS('Inter regional allocations'!$D:$D,'Inter regional allocations'!$A:$A,L$2,'Inter regional allocations'!$C:$C,$E95,'Inter regional allocations'!$B:$B,"load")</f>
        <v>2.17097387582579E-2</v>
      </c>
      <c r="M95" s="15">
        <f>SUMIFS('Inter regional allocations'!$D:$D,'Inter regional allocations'!$A:$A,M$2,'Inter regional allocations'!$C:$C,$E95,'Inter regional allocations'!$B:$B,"load")</f>
        <v>7.8859186281331102E-3</v>
      </c>
      <c r="N95" s="15">
        <f>SUMIFS('Inter regional allocations'!$D:$D,'Inter regional allocations'!$A:$A,N$2,'Inter regional allocations'!$C:$C,$E95,'Inter regional allocations'!$B:$B,"load")</f>
        <v>9.0909869363988194E-6</v>
      </c>
      <c r="O95" s="15">
        <f>SUMIFS('Inter regional allocations'!$D:$D,'Inter regional allocations'!$A:$A,O$2,'Inter regional allocations'!$C:$C,$E95,'Inter regional allocations'!$B:$B,"load")</f>
        <v>3.0816981828282098E-6</v>
      </c>
      <c r="P95" s="15">
        <f>SUMIFS('Inter regional allocations'!$D:$D,'Inter regional allocations'!$A:$A,P$2,'Inter regional allocations'!$C:$C,$E95,'Inter regional allocations'!$B:$B,"load")</f>
        <v>3.0856416590607599E-2</v>
      </c>
      <c r="Q95" s="15">
        <f>SUMIFS('Inter regional allocations'!$D:$D,'Inter regional allocations'!$A:$A,Q$2,'Inter regional allocations'!$C:$C,$E95,'Inter regional allocations'!$B:$B,"load")</f>
        <v>2.4518647427255102E-3</v>
      </c>
      <c r="R95" s="15">
        <f>SUMIFS('Inter regional allocations'!$D:$D,'Inter regional allocations'!$A:$A,R$2,'Inter regional allocations'!$C:$C,$E95,'Inter regional allocations'!$B:$B,"load")</f>
        <v>2.6327126618847899E-2</v>
      </c>
      <c r="S95" s="15">
        <f>SUMIFS('Inter regional allocations'!$D:$D,'Inter regional allocations'!$A:$A,S$2,'Inter regional allocations'!$C:$C,$E95,'Inter regional allocations'!$B:$B,"load")</f>
        <v>1.4505486899388E-5</v>
      </c>
      <c r="T95" s="15">
        <f>SUMIFS('Inter regional allocations'!$D:$D,'Inter regional allocations'!$A:$A,T$2,'Inter regional allocations'!$C:$C,$E95,'Inter regional allocations'!$B:$B,"load")</f>
        <v>2.1270490217739999E-5</v>
      </c>
      <c r="U95" s="15">
        <f>SUMIFS('Inter regional allocations'!$D:$D,'Inter regional allocations'!$A:$A,U$2,'Inter regional allocations'!$C:$C,$E95,'Inter regional allocations'!$B:$B,"load")</f>
        <v>0</v>
      </c>
      <c r="V95" s="15">
        <f>SUMIFS('Inter regional allocations'!$D:$D,'Inter regional allocations'!$A:$A,V$2,'Inter regional allocations'!$C:$C,$E95,'Inter regional allocations'!$B:$B,"load")</f>
        <v>1.9407845705635799E-4</v>
      </c>
      <c r="W95" s="15">
        <f>SUMIFS('Inter regional allocations'!$D:$D,'Inter regional allocations'!$A:$A,W$2,'Inter regional allocations'!$C:$C,$E95,'Inter regional allocations'!$B:$B,"load")</f>
        <v>0</v>
      </c>
      <c r="X95" s="15">
        <f>SUMIFS('Inter regional allocations'!$D:$D,'Inter regional allocations'!$A:$A,X$2,'Inter regional allocations'!$C:$C,$E95,'Inter regional allocations'!$B:$B,"load")</f>
        <v>3.2491448020689801E-3</v>
      </c>
      <c r="Y95" s="15">
        <f>SUMIFS('Inter regional allocations'!$D:$D,'Inter regional allocations'!$A:$A,Y$2,'Inter regional allocations'!$C:$C,$E95,'Inter regional allocations'!$B:$B,"load")</f>
        <v>8.1310761314966496E-3</v>
      </c>
      <c r="Z95" s="15">
        <f>SUMIFS('Inter regional allocations'!$D:$D,'Inter regional allocations'!$A:$A,Z$2,'Inter regional allocations'!$C:$C,$E95,'Inter regional allocations'!$B:$B,"load")</f>
        <v>0</v>
      </c>
      <c r="AA95" s="15">
        <f>SUMIFS('Inter regional allocations'!$D:$D,'Inter regional allocations'!$A:$A,AA$2,'Inter regional allocations'!$C:$C,$E95,'Inter regional allocations'!$B:$B,"load")</f>
        <v>4.8793543310550001E-23</v>
      </c>
      <c r="AB95" s="15">
        <f>SUMIFS('Inter regional allocations'!$D:$D,'Inter regional allocations'!$A:$A,AB$2,'Inter regional allocations'!$C:$C,$E95,'Inter regional allocations'!$B:$B,"load")</f>
        <v>0</v>
      </c>
      <c r="AC95" s="15">
        <f>SUMIFS('Inter regional allocations'!$D:$D,'Inter regional allocations'!$A:$A,AC$2,'Inter regional allocations'!$C:$C,$E95,'Inter regional allocations'!$B:$B,"load")</f>
        <v>5.1562292712307501E-4</v>
      </c>
      <c r="AD95" s="15">
        <f>SUMIFS('Inter regional allocations'!$D:$D,'Inter regional allocations'!$A:$A,AD$2,'Inter regional allocations'!$C:$C,$E95,'Inter regional allocations'!$B:$B,"load")</f>
        <v>0.48655141135701002</v>
      </c>
      <c r="AE95" s="12">
        <f>SUMIFS('Inter regional allocations'!$D:$D,'Inter regional allocations'!$A:$A,AE$2,'Inter regional allocations'!$C:$C,$E95,'Inter regional allocations'!$B:$B,"gen")</f>
        <v>3.35194954424313E-7</v>
      </c>
      <c r="AF95" s="15">
        <f>SUMIFS('Inter regional allocations'!$D:$D,'Inter regional allocations'!$A:$A,AF$2,'Inter regional allocations'!$C:$C,$E95,'Inter regional allocations'!$B:$B,"gen")</f>
        <v>9.1882604312161797E-7</v>
      </c>
      <c r="AG95" s="15">
        <f>SUMIFS('Inter regional allocations'!$D:$D,'Inter regional allocations'!$A:$A,AG$2,'Inter regional allocations'!$C:$C,$E95,'Inter regional allocations'!$B:$B,"gen")</f>
        <v>1.7854759469065E-3</v>
      </c>
      <c r="AH95" s="15">
        <f>SUMIFS('Inter regional allocations'!$D:$D,'Inter regional allocations'!$A:$A,AH$2,'Inter regional allocations'!$C:$C,$E95,'Inter regional allocations'!$B:$B,"gen")</f>
        <v>9.2229467557688502E-7</v>
      </c>
      <c r="AI95" s="15">
        <f>SUMIFS('Inter regional allocations'!$D:$D,'Inter regional allocations'!$A:$A,AI$2,'Inter regional allocations'!$C:$C,$E95,'Inter regional allocations'!$B:$B,"gen")</f>
        <v>3.4395090221577601E-6</v>
      </c>
      <c r="AJ95" s="15">
        <f>SUMIFS('Inter regional allocations'!$D:$D,'Inter regional allocations'!$A:$A,AJ$2,'Inter regional allocations'!$C:$C,$E95,'Inter regional allocations'!$B:$B,"gen")</f>
        <v>1.46065159929194E-6</v>
      </c>
      <c r="AK95" s="15">
        <f>SUMIFS('Inter regional allocations'!$D:$D,'Inter regional allocations'!$A:$A,AK$2,'Inter regional allocations'!$C:$C,$E95,'Inter regional allocations'!$B:$B,"gen")</f>
        <v>3.9961647888937702E-6</v>
      </c>
      <c r="AL95" s="15">
        <f>SUMIFS('Inter regional allocations'!$D:$D,'Inter regional allocations'!$A:$A,AL$2,'Inter regional allocations'!$C:$C,$E95,'Inter regional allocations'!$B:$B,"gen")</f>
        <v>3.0986978811689799E-7</v>
      </c>
      <c r="AM95" s="15">
        <f>SUMIFS('Inter regional allocations'!$D:$D,'Inter regional allocations'!$A:$A,AM$2,'Inter regional allocations'!$C:$C,$E95,'Inter regional allocations'!$B:$B,"gen")</f>
        <v>2.0039935881789101E-6</v>
      </c>
      <c r="AN95" s="15">
        <f>SUMIFS('Inter regional allocations'!$D:$D,'Inter regional allocations'!$A:$A,AN$2,'Inter regional allocations'!$C:$C,$E95,'Inter regional allocations'!$B:$B,"gen")</f>
        <v>3.9578579606155801E-6</v>
      </c>
      <c r="AO95" s="15">
        <f>SUMIFS('Inter regional allocations'!$D:$D,'Inter regional allocations'!$A:$A,AO$2,'Inter regional allocations'!$C:$C,$E95,'Inter regional allocations'!$B:$B,"gen")</f>
        <v>1.5696143634086701E-4</v>
      </c>
      <c r="AP95" s="15">
        <f>SUMIFS('Inter regional allocations'!$D:$D,'Inter regional allocations'!$A:$A,AP$2,'Inter regional allocations'!$C:$C,$E95,'Inter regional allocations'!$B:$B,"gen")</f>
        <v>6.3853733675202997E-7</v>
      </c>
      <c r="AQ95" s="15">
        <f>SUMIFS('Inter regional allocations'!$D:$D,'Inter regional allocations'!$A:$A,AQ$2,'Inter regional allocations'!$C:$C,$E95,'Inter regional allocations'!$B:$B,"gen")</f>
        <v>2.0782697972403701E-8</v>
      </c>
      <c r="AR95" s="15">
        <f>SUMIFS('Inter regional allocations'!$D:$D,'Inter regional allocations'!$A:$A,AR$2,'Inter regional allocations'!$C:$C,$E95,'Inter regional allocations'!$B:$B,"gen")</f>
        <v>6.57139512878653E-7</v>
      </c>
      <c r="AS95" s="15">
        <f>SUMIFS('Inter regional allocations'!$D:$D,'Inter regional allocations'!$A:$A,AS$2,'Inter regional allocations'!$C:$C,$E95,'Inter regional allocations'!$B:$B,"gen")</f>
        <v>3.9603971773820301E-6</v>
      </c>
      <c r="AT95" s="15">
        <f>SUMIFS('Inter regional allocations'!$D:$D,'Inter regional allocations'!$A:$A,AT$2,'Inter regional allocations'!$C:$C,$E95,'Inter regional allocations'!$B:$B,"gen")</f>
        <v>1.83818388412429E-3</v>
      </c>
      <c r="AU95" s="15">
        <f>SUMIFS('Inter regional allocations'!$D:$D,'Inter regional allocations'!$A:$A,AU$2,'Inter regional allocations'!$C:$C,$E95,'Inter regional allocations'!$B:$B,"gen")</f>
        <v>9.2047774549466996E-7</v>
      </c>
      <c r="AV95" s="15">
        <f>SUMIFS('Inter regional allocations'!$D:$D,'Inter regional allocations'!$A:$A,AV$2,'Inter regional allocations'!$C:$C,$E95,'Inter regional allocations'!$B:$B,"gen")</f>
        <v>8.3121324729968996E-7</v>
      </c>
      <c r="AW95" s="15">
        <f>SUMIFS('Inter regional allocations'!$D:$D,'Inter regional allocations'!$A:$A,AW$2,'Inter regional allocations'!$C:$C,$E95,'Inter regional allocations'!$B:$B,"gen")</f>
        <v>9.2279056035700696E-7</v>
      </c>
      <c r="AX95" s="15">
        <f>SUMIFS('Inter regional allocations'!$D:$D,'Inter regional allocations'!$A:$A,AX$2,'Inter regional allocations'!$C:$C,$E95,'Inter regional allocations'!$B:$B,"gen")</f>
        <v>1.8233475106089499E-4</v>
      </c>
      <c r="AY95" s="15">
        <f>SUMIFS('Inter regional allocations'!$D:$D,'Inter regional allocations'!$A:$A,AY$2,'Inter regional allocations'!$C:$C,$E95,'Inter regional allocations'!$B:$B,"gen")</f>
        <v>0.21400042626847901</v>
      </c>
      <c r="AZ95" s="12">
        <f t="shared" ca="1" si="50"/>
        <v>1.7494521696012467E-4</v>
      </c>
      <c r="BA95" s="15">
        <f t="shared" ca="1" si="51"/>
        <v>0</v>
      </c>
      <c r="BB95" s="15">
        <f t="shared" ca="1" si="52"/>
        <v>2.3022794916487941E-3</v>
      </c>
      <c r="BC95" s="15">
        <f t="shared" ca="1" si="53"/>
        <v>8.3628775696142693E-4</v>
      </c>
      <c r="BD95" s="15">
        <f t="shared" ca="1" si="54"/>
        <v>9.6408312488591323E-7</v>
      </c>
      <c r="BE95" s="15">
        <f t="shared" ca="1" si="55"/>
        <v>3.2680865508241047E-7</v>
      </c>
      <c r="BF95" s="15">
        <f t="shared" ca="1" si="56"/>
        <v>3.2722685377918432E-3</v>
      </c>
      <c r="BG95" s="15">
        <f t="shared" ca="1" si="57"/>
        <v>2.6001593000866968E-4</v>
      </c>
      <c r="BH95" s="15">
        <f t="shared" ca="1" si="58"/>
        <v>2.7919453275576139E-3</v>
      </c>
      <c r="BI95" s="15">
        <f t="shared" ca="1" si="59"/>
        <v>1.5382812928662384E-6</v>
      </c>
      <c r="BJ95" s="15">
        <f t="shared" ca="1" si="60"/>
        <v>2.255697958916791E-6</v>
      </c>
      <c r="BK95" s="15">
        <f t="shared" ca="1" si="61"/>
        <v>0</v>
      </c>
      <c r="BL95" s="15">
        <f t="shared" ca="1" si="62"/>
        <v>2.0581677947724396E-5</v>
      </c>
      <c r="BM95" s="15">
        <f t="shared" ca="1" si="63"/>
        <v>0</v>
      </c>
      <c r="BN95" s="15">
        <f t="shared" ca="1" si="64"/>
        <v>3.4456607361778139E-4</v>
      </c>
      <c r="BO95" s="15">
        <f t="shared" ca="1" si="65"/>
        <v>8.6228627764850822E-4</v>
      </c>
      <c r="BP95" s="15">
        <f t="shared" ca="1" si="66"/>
        <v>0</v>
      </c>
      <c r="BQ95" s="15">
        <f t="shared" ca="1" si="67"/>
        <v>5.1744691790004255E-24</v>
      </c>
      <c r="BR95" s="15">
        <f t="shared" ca="1" si="67"/>
        <v>0</v>
      </c>
      <c r="BS95" s="15">
        <f t="shared" ca="1" si="68"/>
        <v>5.4680901680027218E-5</v>
      </c>
      <c r="BT95" s="15">
        <f t="shared" ca="1" si="69"/>
        <v>5.1597918725481202E-2</v>
      </c>
      <c r="BU95" s="12">
        <f t="shared" ca="1" si="70"/>
        <v>0</v>
      </c>
      <c r="BV95" s="15">
        <f t="shared" ca="1" si="71"/>
        <v>0</v>
      </c>
      <c r="BW95" s="15">
        <f t="shared" ca="1" si="72"/>
        <v>0</v>
      </c>
      <c r="BX95" s="15">
        <f t="shared" ca="1" si="73"/>
        <v>0</v>
      </c>
      <c r="BY95" s="15">
        <f t="shared" ca="1" si="74"/>
        <v>0</v>
      </c>
      <c r="BZ95" s="15">
        <f t="shared" ca="1" si="75"/>
        <v>0</v>
      </c>
      <c r="CA95" s="15">
        <f t="shared" ca="1" si="76"/>
        <v>0</v>
      </c>
      <c r="CB95" s="15">
        <f t="shared" ca="1" si="77"/>
        <v>0</v>
      </c>
      <c r="CC95" s="15">
        <f t="shared" ca="1" si="78"/>
        <v>0</v>
      </c>
      <c r="CD95" s="15">
        <f t="shared" ca="1" si="79"/>
        <v>0</v>
      </c>
      <c r="CE95" s="15">
        <f t="shared" ca="1" si="80"/>
        <v>0</v>
      </c>
      <c r="CF95" s="15">
        <f t="shared" ca="1" si="81"/>
        <v>0</v>
      </c>
      <c r="CG95" s="15">
        <f t="shared" ca="1" si="82"/>
        <v>0</v>
      </c>
      <c r="CH95" s="15">
        <f t="shared" ca="1" si="83"/>
        <v>0</v>
      </c>
      <c r="CI95" s="15">
        <f t="shared" ca="1" si="84"/>
        <v>0</v>
      </c>
      <c r="CJ95" s="15">
        <f t="shared" ca="1" si="85"/>
        <v>0</v>
      </c>
      <c r="CK95" s="15">
        <f t="shared" ca="1" si="86"/>
        <v>0</v>
      </c>
      <c r="CL95" s="15">
        <f t="shared" ca="1" si="87"/>
        <v>0</v>
      </c>
      <c r="CM95" s="15">
        <f t="shared" ca="1" si="87"/>
        <v>0</v>
      </c>
      <c r="CN95" s="15">
        <f t="shared" ca="1" si="88"/>
        <v>0</v>
      </c>
      <c r="CO95" s="15">
        <f t="shared" ca="1" si="89"/>
        <v>0</v>
      </c>
    </row>
    <row r="96" spans="1:93" x14ac:dyDescent="0.35">
      <c r="A96" s="4" t="str">
        <f t="shared" si="90"/>
        <v>POCOLTN</v>
      </c>
      <c r="B96" s="3" t="str">
        <f t="shared" si="47"/>
        <v>POCOLTN</v>
      </c>
      <c r="C96" s="4" t="s">
        <v>141</v>
      </c>
      <c r="D96" s="4" t="s">
        <v>151</v>
      </c>
      <c r="E96" s="6" t="s">
        <v>20</v>
      </c>
      <c r="F96" s="9">
        <v>137089398.40000001</v>
      </c>
      <c r="G96" s="10">
        <v>6899668.2000000002</v>
      </c>
      <c r="H96" s="12">
        <f t="shared" ca="1" si="48"/>
        <v>4.975910899115743E-2</v>
      </c>
      <c r="I96" s="14">
        <f t="shared" ca="1" si="49"/>
        <v>4.1739582676139848E-4</v>
      </c>
      <c r="J96" s="12">
        <f>SUMIFS('Inter regional allocations'!$D:$D,'Inter regional allocations'!$A:$A,J$2,'Inter regional allocations'!$C:$C,$E96,'Inter regional allocations'!$B:$B,"load")</f>
        <v>3.9868372830229896E-3</v>
      </c>
      <c r="K96" s="15">
        <f>SUMIFS('Inter regional allocations'!$D:$D,'Inter regional allocations'!$A:$A,K$2,'Inter regional allocations'!$C:$C,$E96,'Inter regional allocations'!$B:$B,"load")</f>
        <v>0</v>
      </c>
      <c r="L96" s="15">
        <f>SUMIFS('Inter regional allocations'!$D:$D,'Inter regional allocations'!$A:$A,L$2,'Inter regional allocations'!$C:$C,$E96,'Inter regional allocations'!$B:$B,"load")</f>
        <v>3.75600524908448E-4</v>
      </c>
      <c r="M96" s="15">
        <f>SUMIFS('Inter regional allocations'!$D:$D,'Inter regional allocations'!$A:$A,M$2,'Inter regional allocations'!$C:$C,$E96,'Inter regional allocations'!$B:$B,"load")</f>
        <v>1.8588193225244298E-2</v>
      </c>
      <c r="N96" s="15">
        <f>SUMIFS('Inter regional allocations'!$D:$D,'Inter regional allocations'!$A:$A,N$2,'Inter regional allocations'!$C:$C,$E96,'Inter regional allocations'!$B:$B,"load")</f>
        <v>2.50553269469385E-5</v>
      </c>
      <c r="O96" s="15">
        <f>SUMIFS('Inter regional allocations'!$D:$D,'Inter regional allocations'!$A:$A,O$2,'Inter regional allocations'!$C:$C,$E96,'Inter regional allocations'!$B:$B,"load")</f>
        <v>9.3172747458759395E-6</v>
      </c>
      <c r="P96" s="15">
        <f>SUMIFS('Inter regional allocations'!$D:$D,'Inter regional allocations'!$A:$A,P$2,'Inter regional allocations'!$C:$C,$E96,'Inter regional allocations'!$B:$B,"load")</f>
        <v>7.2682738311042105E-2</v>
      </c>
      <c r="Q96" s="15">
        <f>SUMIFS('Inter regional allocations'!$D:$D,'Inter regional allocations'!$A:$A,Q$2,'Inter regional allocations'!$C:$C,$E96,'Inter regional allocations'!$B:$B,"load")</f>
        <v>5.7845532138344098E-3</v>
      </c>
      <c r="R96" s="15">
        <f>SUMIFS('Inter regional allocations'!$D:$D,'Inter regional allocations'!$A:$A,R$2,'Inter regional allocations'!$C:$C,$E96,'Inter regional allocations'!$B:$B,"load")</f>
        <v>6.1402365253472702E-2</v>
      </c>
      <c r="S96" s="15">
        <f>SUMIFS('Inter regional allocations'!$D:$D,'Inter regional allocations'!$A:$A,S$2,'Inter regional allocations'!$C:$C,$E96,'Inter regional allocations'!$B:$B,"load")</f>
        <v>1.0522661515308801E-11</v>
      </c>
      <c r="T96" s="15">
        <f>SUMIFS('Inter regional allocations'!$D:$D,'Inter regional allocations'!$A:$A,T$2,'Inter regional allocations'!$C:$C,$E96,'Inter regional allocations'!$B:$B,"load")</f>
        <v>1.50800470269444E-11</v>
      </c>
      <c r="U96" s="15">
        <f>SUMIFS('Inter regional allocations'!$D:$D,'Inter regional allocations'!$A:$A,U$2,'Inter regional allocations'!$C:$C,$E96,'Inter regional allocations'!$B:$B,"load")</f>
        <v>1.53627875480372E-22</v>
      </c>
      <c r="V96" s="15">
        <f>SUMIFS('Inter regional allocations'!$D:$D,'Inter regional allocations'!$A:$A,V$2,'Inter regional allocations'!$C:$C,$E96,'Inter regional allocations'!$B:$B,"load")</f>
        <v>4.97070278777713E-4</v>
      </c>
      <c r="W96" s="15">
        <f>SUMIFS('Inter regional allocations'!$D:$D,'Inter regional allocations'!$A:$A,W$2,'Inter regional allocations'!$C:$C,$E96,'Inter regional allocations'!$B:$B,"load")</f>
        <v>0</v>
      </c>
      <c r="X96" s="15">
        <f>SUMIFS('Inter regional allocations'!$D:$D,'Inter regional allocations'!$A:$A,X$2,'Inter regional allocations'!$C:$C,$E96,'Inter regional allocations'!$B:$B,"load")</f>
        <v>1.7468465148257901E-7</v>
      </c>
      <c r="Y96" s="15">
        <f>SUMIFS('Inter regional allocations'!$D:$D,'Inter regional allocations'!$A:$A,Y$2,'Inter regional allocations'!$C:$C,$E96,'Inter regional allocations'!$B:$B,"load")</f>
        <v>4.2764288821984198E-7</v>
      </c>
      <c r="Z96" s="15">
        <f>SUMIFS('Inter regional allocations'!$D:$D,'Inter regional allocations'!$A:$A,Z$2,'Inter regional allocations'!$C:$C,$E96,'Inter regional allocations'!$B:$B,"load")</f>
        <v>0</v>
      </c>
      <c r="AA96" s="15">
        <f>SUMIFS('Inter regional allocations'!$D:$D,'Inter regional allocations'!$A:$A,AA$2,'Inter regional allocations'!$C:$C,$E96,'Inter regional allocations'!$B:$B,"load")</f>
        <v>1.0494369876396E-22</v>
      </c>
      <c r="AB96" s="15">
        <f>SUMIFS('Inter regional allocations'!$D:$D,'Inter regional allocations'!$A:$A,AB$2,'Inter regional allocations'!$C:$C,$E96,'Inter regional allocations'!$B:$B,"load")</f>
        <v>0</v>
      </c>
      <c r="AC96" s="15">
        <f>SUMIFS('Inter regional allocations'!$D:$D,'Inter regional allocations'!$A:$A,AC$2,'Inter regional allocations'!$C:$C,$E96,'Inter regional allocations'!$B:$B,"load")</f>
        <v>1.58803459620831E-6</v>
      </c>
      <c r="AD96" s="15">
        <f>SUMIFS('Inter regional allocations'!$D:$D,'Inter regional allocations'!$A:$A,AD$2,'Inter regional allocations'!$C:$C,$E96,'Inter regional allocations'!$B:$B,"load")</f>
        <v>1.0805442097424799E-5</v>
      </c>
      <c r="AE96" s="12">
        <f>SUMIFS('Inter regional allocations'!$D:$D,'Inter regional allocations'!$A:$A,AE$2,'Inter regional allocations'!$C:$C,$E96,'Inter regional allocations'!$B:$B,"gen")</f>
        <v>3.7380026091123598E-2</v>
      </c>
      <c r="AF96" s="15">
        <f>SUMIFS('Inter regional allocations'!$D:$D,'Inter regional allocations'!$A:$A,AF$2,'Inter regional allocations'!$C:$C,$E96,'Inter regional allocations'!$B:$B,"gen")</f>
        <v>1.5702528831834199E-2</v>
      </c>
      <c r="AG96" s="15">
        <f>SUMIFS('Inter regional allocations'!$D:$D,'Inter regional allocations'!$A:$A,AG$2,'Inter regional allocations'!$C:$C,$E96,'Inter regional allocations'!$B:$B,"gen")</f>
        <v>0.19200387922817</v>
      </c>
      <c r="AH96" s="15">
        <f>SUMIFS('Inter regional allocations'!$D:$D,'Inter regional allocations'!$A:$A,AH$2,'Inter regional allocations'!$C:$C,$E96,'Inter regional allocations'!$B:$B,"gen")</f>
        <v>1.5747957876051901E-2</v>
      </c>
      <c r="AI96" s="15">
        <f>SUMIFS('Inter regional allocations'!$D:$D,'Inter regional allocations'!$A:$A,AI$2,'Inter regional allocations'!$C:$C,$E96,'Inter regional allocations'!$B:$B,"gen")</f>
        <v>0.40911719905145</v>
      </c>
      <c r="AJ96" s="15">
        <f>SUMIFS('Inter regional allocations'!$D:$D,'Inter regional allocations'!$A:$A,AJ$2,'Inter regional allocations'!$C:$C,$E96,'Inter regional allocations'!$B:$B,"gen")</f>
        <v>0.21024531984214501</v>
      </c>
      <c r="AK96" s="15">
        <f>SUMIFS('Inter regional allocations'!$D:$D,'Inter regional allocations'!$A:$A,AK$2,'Inter regional allocations'!$C:$C,$E96,'Inter regional allocations'!$B:$B,"gen")</f>
        <v>0.42843825155226001</v>
      </c>
      <c r="AL96" s="15">
        <f>SUMIFS('Inter regional allocations'!$D:$D,'Inter regional allocations'!$A:$A,AL$2,'Inter regional allocations'!$C:$C,$E96,'Inter regional allocations'!$B:$B,"gen")</f>
        <v>3.9922276515961096E-3</v>
      </c>
      <c r="AM96" s="15">
        <f>SUMIFS('Inter regional allocations'!$D:$D,'Inter regional allocations'!$A:$A,AM$2,'Inter regional allocations'!$C:$C,$E96,'Inter regional allocations'!$B:$B,"gen")</f>
        <v>8.2823030298168399E-2</v>
      </c>
      <c r="AN96" s="15">
        <f>SUMIFS('Inter regional allocations'!$D:$D,'Inter regional allocations'!$A:$A,AN$2,'Inter regional allocations'!$C:$C,$E96,'Inter regional allocations'!$B:$B,"gen")</f>
        <v>0.42381232192479301</v>
      </c>
      <c r="AO96" s="15">
        <f>SUMIFS('Inter regional allocations'!$D:$D,'Inter regional allocations'!$A:$A,AO$2,'Inter regional allocations'!$C:$C,$E96,'Inter regional allocations'!$B:$B,"gen")</f>
        <v>0.42377937731062798</v>
      </c>
      <c r="AP96" s="15">
        <f>SUMIFS('Inter regional allocations'!$D:$D,'Inter regional allocations'!$A:$A,AP$2,'Inter regional allocations'!$C:$C,$E96,'Inter regional allocations'!$B:$B,"gen")</f>
        <v>1.1704490925630801E-2</v>
      </c>
      <c r="AQ96" s="15">
        <f>SUMIFS('Inter regional allocations'!$D:$D,'Inter regional allocations'!$A:$A,AQ$2,'Inter regional allocations'!$C:$C,$E96,'Inter regional allocations'!$B:$B,"gen")</f>
        <v>1.2376800558763701E-3</v>
      </c>
      <c r="AR96" s="15">
        <f>SUMIFS('Inter regional allocations'!$D:$D,'Inter regional allocations'!$A:$A,AR$2,'Inter regional allocations'!$C:$C,$E96,'Inter regional allocations'!$B:$B,"gen")</f>
        <v>1.3065798221817901E-2</v>
      </c>
      <c r="AS96" s="15">
        <f>SUMIFS('Inter regional allocations'!$D:$D,'Inter regional allocations'!$A:$A,AS$2,'Inter regional allocations'!$C:$C,$E96,'Inter regional allocations'!$B:$B,"gen")</f>
        <v>0.42413539764561498</v>
      </c>
      <c r="AT96" s="15">
        <f>SUMIFS('Inter regional allocations'!$D:$D,'Inter regional allocations'!$A:$A,AT$2,'Inter regional allocations'!$C:$C,$E96,'Inter regional allocations'!$B:$B,"gen")</f>
        <v>0.42568347657676803</v>
      </c>
      <c r="AU96" s="15">
        <f>SUMIFS('Inter regional allocations'!$D:$D,'Inter regional allocations'!$A:$A,AU$2,'Inter regional allocations'!$C:$C,$E96,'Inter regional allocations'!$B:$B,"gen")</f>
        <v>1.5746996272940701E-2</v>
      </c>
      <c r="AV96" s="15">
        <f>SUMIFS('Inter regional allocations'!$D:$D,'Inter regional allocations'!$A:$A,AV$2,'Inter regional allocations'!$C:$C,$E96,'Inter regional allocations'!$B:$B,"gen")</f>
        <v>1.4055844285571601E-2</v>
      </c>
      <c r="AW96" s="15">
        <f>SUMIFS('Inter regional allocations'!$D:$D,'Inter regional allocations'!$A:$A,AW$2,'Inter regional allocations'!$C:$C,$E96,'Inter regional allocations'!$B:$B,"gen")</f>
        <v>1.5823855240463501E-2</v>
      </c>
      <c r="AX96" s="15">
        <f>SUMIFS('Inter regional allocations'!$D:$D,'Inter regional allocations'!$A:$A,AX$2,'Inter regional allocations'!$C:$C,$E96,'Inter regional allocations'!$B:$B,"gen")</f>
        <v>0.32005889248398101</v>
      </c>
      <c r="AY96" s="15">
        <f>SUMIFS('Inter regional allocations'!$D:$D,'Inter regional allocations'!$A:$A,AY$2,'Inter regional allocations'!$C:$C,$E96,'Inter regional allocations'!$B:$B,"gen")</f>
        <v>0.23723768397729</v>
      </c>
      <c r="AZ96" s="12">
        <f t="shared" ca="1" si="50"/>
        <v>1.9838147089595089E-4</v>
      </c>
      <c r="BA96" s="15">
        <f t="shared" ca="1" si="51"/>
        <v>0</v>
      </c>
      <c r="BB96" s="15">
        <f t="shared" ca="1" si="52"/>
        <v>1.8689547456055407E-5</v>
      </c>
      <c r="BC96" s="15">
        <f t="shared" ca="1" si="53"/>
        <v>9.2493193264362524E-4</v>
      </c>
      <c r="BD96" s="15">
        <f t="shared" ca="1" si="54"/>
        <v>1.2467307443617966E-6</v>
      </c>
      <c r="BE96" s="15">
        <f t="shared" ca="1" si="55"/>
        <v>4.6361928958059951E-7</v>
      </c>
      <c r="BF96" s="15">
        <f t="shared" ca="1" si="56"/>
        <v>3.6166282973949179E-3</v>
      </c>
      <c r="BG96" s="15">
        <f t="shared" ca="1" si="57"/>
        <v>2.8783421383233638E-4</v>
      </c>
      <c r="BH96" s="15">
        <f t="shared" ca="1" si="58"/>
        <v>3.055326984962406E-3</v>
      </c>
      <c r="BI96" s="15">
        <f t="shared" ca="1" si="59"/>
        <v>5.2359826121730845E-13</v>
      </c>
      <c r="BJ96" s="15">
        <f t="shared" ca="1" si="60"/>
        <v>7.503697036055059E-13</v>
      </c>
      <c r="BK96" s="15">
        <f t="shared" ca="1" si="61"/>
        <v>7.6443862001077929E-24</v>
      </c>
      <c r="BL96" s="15">
        <f t="shared" ca="1" si="62"/>
        <v>2.473377417796523E-5</v>
      </c>
      <c r="BM96" s="15">
        <f t="shared" ca="1" si="63"/>
        <v>0</v>
      </c>
      <c r="BN96" s="15">
        <f t="shared" ca="1" si="64"/>
        <v>8.6921526122039994E-9</v>
      </c>
      <c r="BO96" s="15">
        <f t="shared" ca="1" si="65"/>
        <v>2.1279129084224473E-8</v>
      </c>
      <c r="BP96" s="15">
        <f t="shared" ca="1" si="66"/>
        <v>0</v>
      </c>
      <c r="BQ96" s="15">
        <f t="shared" ca="1" si="67"/>
        <v>5.2219049447310785E-24</v>
      </c>
      <c r="BR96" s="15">
        <f t="shared" ca="1" si="67"/>
        <v>0</v>
      </c>
      <c r="BS96" s="15">
        <f t="shared" ca="1" si="68"/>
        <v>7.9019186554457974E-8</v>
      </c>
      <c r="BT96" s="15">
        <f t="shared" ca="1" si="69"/>
        <v>5.3766917102340133E-7</v>
      </c>
      <c r="BU96" s="12">
        <f t="shared" ca="1" si="70"/>
        <v>1.5602266894667182E-5</v>
      </c>
      <c r="BV96" s="15">
        <f t="shared" ca="1" si="71"/>
        <v>6.5541700040081323E-6</v>
      </c>
      <c r="BW96" s="15">
        <f t="shared" ca="1" si="72"/>
        <v>8.0141617911837722E-5</v>
      </c>
      <c r="BX96" s="15">
        <f t="shared" ca="1" si="73"/>
        <v>6.5731318974783599E-6</v>
      </c>
      <c r="BY96" s="15">
        <f t="shared" ca="1" si="74"/>
        <v>1.7076381154038759E-4</v>
      </c>
      <c r="BZ96" s="15">
        <f t="shared" ca="1" si="75"/>
        <v>8.7755519098226768E-5</v>
      </c>
      <c r="CA96" s="15">
        <f t="shared" ca="1" si="76"/>
        <v>1.7882833822286358E-4</v>
      </c>
      <c r="CB96" s="15">
        <f t="shared" ca="1" si="77"/>
        <v>1.6663391612576745E-6</v>
      </c>
      <c r="CC96" s="15">
        <f t="shared" ca="1" si="78"/>
        <v>3.4569987206188352E-5</v>
      </c>
      <c r="CD96" s="15">
        <f t="shared" ca="1" si="79"/>
        <v>1.7689749450146695E-4</v>
      </c>
      <c r="CE96" s="15">
        <f t="shared" ca="1" si="80"/>
        <v>1.768837435570002E-4</v>
      </c>
      <c r="CF96" s="15">
        <f t="shared" ca="1" si="81"/>
        <v>4.8854056667249542E-6</v>
      </c>
      <c r="CG96" s="15">
        <f t="shared" ca="1" si="82"/>
        <v>5.1660249018861135E-7</v>
      </c>
      <c r="CH96" s="15">
        <f t="shared" ca="1" si="83"/>
        <v>5.4536096510932932E-6</v>
      </c>
      <c r="CI96" s="15">
        <f t="shared" ca="1" si="84"/>
        <v>1.7703234495906596E-4</v>
      </c>
      <c r="CJ96" s="15">
        <f t="shared" ca="1" si="85"/>
        <v>1.7767850664442649E-4</v>
      </c>
      <c r="CK96" s="15">
        <f t="shared" ca="1" si="86"/>
        <v>6.5727305283527439E-6</v>
      </c>
      <c r="CL96" s="15">
        <f t="shared" ca="1" si="87"/>
        <v>5.8668507464056368E-6</v>
      </c>
      <c r="CM96" s="15">
        <f t="shared" ca="1" si="87"/>
        <v>6.6048111406459507E-6</v>
      </c>
      <c r="CN96" s="15">
        <f t="shared" ca="1" si="88"/>
        <v>1.3359124604068879E-4</v>
      </c>
      <c r="CO96" s="15">
        <f t="shared" ca="1" si="89"/>
        <v>9.9022019242660337E-5</v>
      </c>
    </row>
    <row r="97" spans="1:93" x14ac:dyDescent="0.35">
      <c r="A97" s="4" t="str">
        <f t="shared" si="90"/>
        <v>POCOMGM</v>
      </c>
      <c r="B97" s="3" t="str">
        <f t="shared" si="47"/>
        <v>POCOMGM</v>
      </c>
      <c r="C97" s="4" t="s">
        <v>141</v>
      </c>
      <c r="D97" s="4" t="s">
        <v>152</v>
      </c>
      <c r="E97" s="6" t="s">
        <v>16</v>
      </c>
      <c r="F97" s="9">
        <v>77994962.400000006</v>
      </c>
      <c r="G97" s="10">
        <v>0</v>
      </c>
      <c r="H97" s="12">
        <f t="shared" ca="1" si="48"/>
        <v>4.8769388248849604E-2</v>
      </c>
      <c r="I97" s="14">
        <f t="shared" ca="1" si="49"/>
        <v>0</v>
      </c>
      <c r="J97" s="12">
        <f>SUMIFS('Inter regional allocations'!$D:$D,'Inter regional allocations'!$A:$A,J$2,'Inter regional allocations'!$C:$C,$E97,'Inter regional allocations'!$B:$B,"load")</f>
        <v>1.1385573989981101E-3</v>
      </c>
      <c r="K97" s="15">
        <f>SUMIFS('Inter regional allocations'!$D:$D,'Inter regional allocations'!$A:$A,K$2,'Inter regional allocations'!$C:$C,$E97,'Inter regional allocations'!$B:$B,"load")</f>
        <v>0</v>
      </c>
      <c r="L97" s="15">
        <f>SUMIFS('Inter regional allocations'!$D:$D,'Inter regional allocations'!$A:$A,L$2,'Inter regional allocations'!$C:$C,$E97,'Inter regional allocations'!$B:$B,"load")</f>
        <v>0.45305786552826199</v>
      </c>
      <c r="M97" s="15">
        <f>SUMIFS('Inter regional allocations'!$D:$D,'Inter regional allocations'!$A:$A,M$2,'Inter regional allocations'!$C:$C,$E97,'Inter regional allocations'!$B:$B,"load")</f>
        <v>5.3361210681607202E-3</v>
      </c>
      <c r="N97" s="15">
        <f>SUMIFS('Inter regional allocations'!$D:$D,'Inter regional allocations'!$A:$A,N$2,'Inter regional allocations'!$C:$C,$E97,'Inter regional allocations'!$B:$B,"load")</f>
        <v>6.0042150900311796E-6</v>
      </c>
      <c r="O97" s="15">
        <f>SUMIFS('Inter regional allocations'!$D:$D,'Inter regional allocations'!$A:$A,O$2,'Inter regional allocations'!$C:$C,$E97,'Inter regional allocations'!$B:$B,"load")</f>
        <v>2.7233172990082099E-6</v>
      </c>
      <c r="P97" s="15">
        <f>SUMIFS('Inter regional allocations'!$D:$D,'Inter regional allocations'!$A:$A,P$2,'Inter regional allocations'!$C:$C,$E97,'Inter regional allocations'!$B:$B,"load")</f>
        <v>1.9822352146502902E-2</v>
      </c>
      <c r="Q97" s="15">
        <f>SUMIFS('Inter regional allocations'!$D:$D,'Inter regional allocations'!$A:$A,Q$2,'Inter regional allocations'!$C:$C,$E97,'Inter regional allocations'!$B:$B,"load")</f>
        <v>1.66085280909516E-3</v>
      </c>
      <c r="R97" s="15">
        <f>SUMIFS('Inter regional allocations'!$D:$D,'Inter regional allocations'!$A:$A,R$2,'Inter regional allocations'!$C:$C,$E97,'Inter regional allocations'!$B:$B,"load")</f>
        <v>1.7283317886433201E-2</v>
      </c>
      <c r="S97" s="15">
        <f>SUMIFS('Inter regional allocations'!$D:$D,'Inter regional allocations'!$A:$A,S$2,'Inter regional allocations'!$C:$C,$E97,'Inter regional allocations'!$B:$B,"load")</f>
        <v>2.9224221322752801E-8</v>
      </c>
      <c r="T97" s="15">
        <f>SUMIFS('Inter regional allocations'!$D:$D,'Inter regional allocations'!$A:$A,T$2,'Inter regional allocations'!$C:$C,$E97,'Inter regional allocations'!$B:$B,"load")</f>
        <v>4.4458133979997002E-8</v>
      </c>
      <c r="U97" s="15">
        <f>SUMIFS('Inter regional allocations'!$D:$D,'Inter regional allocations'!$A:$A,U$2,'Inter regional allocations'!$C:$C,$E97,'Inter regional allocations'!$B:$B,"load")</f>
        <v>0</v>
      </c>
      <c r="V97" s="15">
        <f>SUMIFS('Inter regional allocations'!$D:$D,'Inter regional allocations'!$A:$A,V$2,'Inter regional allocations'!$C:$C,$E97,'Inter regional allocations'!$B:$B,"load")</f>
        <v>1.1001904076848201E-4</v>
      </c>
      <c r="W97" s="15">
        <f>SUMIFS('Inter regional allocations'!$D:$D,'Inter regional allocations'!$A:$A,W$2,'Inter regional allocations'!$C:$C,$E97,'Inter regional allocations'!$B:$B,"load")</f>
        <v>0</v>
      </c>
      <c r="X97" s="15">
        <f>SUMIFS('Inter regional allocations'!$D:$D,'Inter regional allocations'!$A:$A,X$2,'Inter regional allocations'!$C:$C,$E97,'Inter regional allocations'!$B:$B,"load")</f>
        <v>1.7846832836697601E-5</v>
      </c>
      <c r="Y97" s="15">
        <f>SUMIFS('Inter regional allocations'!$D:$D,'Inter regional allocations'!$A:$A,Y$2,'Inter regional allocations'!$C:$C,$E97,'Inter regional allocations'!$B:$B,"load")</f>
        <v>4.43935764990297E-5</v>
      </c>
      <c r="Z97" s="15">
        <f>SUMIFS('Inter regional allocations'!$D:$D,'Inter regional allocations'!$A:$A,Z$2,'Inter regional allocations'!$C:$C,$E97,'Inter regional allocations'!$B:$B,"load")</f>
        <v>1.58021951946364E-21</v>
      </c>
      <c r="AA97" s="15">
        <f>SUMIFS('Inter regional allocations'!$D:$D,'Inter regional allocations'!$A:$A,AA$2,'Inter regional allocations'!$C:$C,$E97,'Inter regional allocations'!$B:$B,"load")</f>
        <v>4.6013277676031301E-23</v>
      </c>
      <c r="AB97" s="15">
        <f>SUMIFS('Inter regional allocations'!$D:$D,'Inter regional allocations'!$A:$A,AB$2,'Inter regional allocations'!$C:$C,$E97,'Inter regional allocations'!$B:$B,"load")</f>
        <v>0</v>
      </c>
      <c r="AC97" s="15">
        <f>SUMIFS('Inter regional allocations'!$D:$D,'Inter regional allocations'!$A:$A,AC$2,'Inter regional allocations'!$C:$C,$E97,'Inter regional allocations'!$B:$B,"load")</f>
        <v>7.0296427167791699E-3</v>
      </c>
      <c r="AD97" s="15">
        <f>SUMIFS('Inter regional allocations'!$D:$D,'Inter regional allocations'!$A:$A,AD$2,'Inter regional allocations'!$C:$C,$E97,'Inter regional allocations'!$B:$B,"load")</f>
        <v>2.71070364180304E-3</v>
      </c>
      <c r="AE97" s="12">
        <f>SUMIFS('Inter regional allocations'!$D:$D,'Inter regional allocations'!$A:$A,AE$2,'Inter regional allocations'!$C:$C,$E97,'Inter regional allocations'!$B:$B,"gen")</f>
        <v>2.2567654210155401E-5</v>
      </c>
      <c r="AF97" s="15">
        <f>SUMIFS('Inter regional allocations'!$D:$D,'Inter regional allocations'!$A:$A,AF$2,'Inter regional allocations'!$C:$C,$E97,'Inter regional allocations'!$B:$B,"gen")</f>
        <v>4.3052185510658803E-5</v>
      </c>
      <c r="AG97" s="15">
        <f>SUMIFS('Inter regional allocations'!$D:$D,'Inter regional allocations'!$A:$A,AG$2,'Inter regional allocations'!$C:$C,$E97,'Inter regional allocations'!$B:$B,"gen")</f>
        <v>0.27091123705434</v>
      </c>
      <c r="AH97" s="15">
        <f>SUMIFS('Inter regional allocations'!$D:$D,'Inter regional allocations'!$A:$A,AH$2,'Inter regional allocations'!$C:$C,$E97,'Inter regional allocations'!$B:$B,"gen")</f>
        <v>4.3194824834807003E-5</v>
      </c>
      <c r="AI97" s="15">
        <f>SUMIFS('Inter regional allocations'!$D:$D,'Inter regional allocations'!$A:$A,AI$2,'Inter regional allocations'!$C:$C,$E97,'Inter regional allocations'!$B:$B,"gen")</f>
        <v>2.5258948038254402E-4</v>
      </c>
      <c r="AJ97" s="15">
        <f>SUMIFS('Inter regional allocations'!$D:$D,'Inter regional allocations'!$A:$A,AJ$2,'Inter regional allocations'!$C:$C,$E97,'Inter regional allocations'!$B:$B,"gen")</f>
        <v>1.1289552949481E-4</v>
      </c>
      <c r="AK97" s="15">
        <f>SUMIFS('Inter regional allocations'!$D:$D,'Inter regional allocations'!$A:$A,AK$2,'Inter regional allocations'!$C:$C,$E97,'Inter regional allocations'!$B:$B,"gen")</f>
        <v>2.7624597407444903E-4</v>
      </c>
      <c r="AL97" s="15">
        <f>SUMIFS('Inter regional allocations'!$D:$D,'Inter regional allocations'!$A:$A,AL$2,'Inter regional allocations'!$C:$C,$E97,'Inter regional allocations'!$B:$B,"gen")</f>
        <v>1.2442140445881E-5</v>
      </c>
      <c r="AM97" s="15">
        <f>SUMIFS('Inter regional allocations'!$D:$D,'Inter regional allocations'!$A:$A,AM$2,'Inter regional allocations'!$C:$C,$E97,'Inter regional allocations'!$B:$B,"gen")</f>
        <v>1.4129579769985999E-4</v>
      </c>
      <c r="AN97" s="15">
        <f>SUMIFS('Inter regional allocations'!$D:$D,'Inter regional allocations'!$A:$A,AN$2,'Inter regional allocations'!$C:$C,$E97,'Inter regional allocations'!$B:$B,"gen")</f>
        <v>2.7403165423320298E-4</v>
      </c>
      <c r="AO97" s="15">
        <f>SUMIFS('Inter regional allocations'!$D:$D,'Inter regional allocations'!$A:$A,AO$2,'Inter regional allocations'!$C:$C,$E97,'Inter regional allocations'!$B:$B,"gen")</f>
        <v>2.7828514462433602E-4</v>
      </c>
      <c r="AP97" s="15">
        <f>SUMIFS('Inter regional allocations'!$D:$D,'Inter regional allocations'!$A:$A,AP$2,'Inter regional allocations'!$C:$C,$E97,'Inter regional allocations'!$B:$B,"gen")</f>
        <v>3.14142853406561E-5</v>
      </c>
      <c r="AQ97" s="15">
        <f>SUMIFS('Inter regional allocations'!$D:$D,'Inter regional allocations'!$A:$A,AQ$2,'Inter regional allocations'!$C:$C,$E97,'Inter regional allocations'!$B:$B,"gen")</f>
        <v>8.9632215055175905E-7</v>
      </c>
      <c r="AR97" s="15">
        <f>SUMIFS('Inter regional allocations'!$D:$D,'Inter regional allocations'!$A:$A,AR$2,'Inter regional allocations'!$C:$C,$E97,'Inter regional allocations'!$B:$B,"gen")</f>
        <v>3.03149137412335E-5</v>
      </c>
      <c r="AS97" s="15">
        <f>SUMIFS('Inter regional allocations'!$D:$D,'Inter regional allocations'!$A:$A,AS$2,'Inter regional allocations'!$C:$C,$E97,'Inter regional allocations'!$B:$B,"gen")</f>
        <v>2.7421462728992199E-4</v>
      </c>
      <c r="AT97" s="15">
        <f>SUMIFS('Inter regional allocations'!$D:$D,'Inter regional allocations'!$A:$A,AT$2,'Inter regional allocations'!$C:$C,$E97,'Inter regional allocations'!$B:$B,"gen")</f>
        <v>3.29137257378898E-4</v>
      </c>
      <c r="AU97" s="15">
        <f>SUMIFS('Inter regional allocations'!$D:$D,'Inter regional allocations'!$A:$A,AU$2,'Inter regional allocations'!$C:$C,$E97,'Inter regional allocations'!$B:$B,"gen")</f>
        <v>4.3143827413089097E-5</v>
      </c>
      <c r="AV97" s="15">
        <f>SUMIFS('Inter regional allocations'!$D:$D,'Inter regional allocations'!$A:$A,AV$2,'Inter regional allocations'!$C:$C,$E97,'Inter regional allocations'!$B:$B,"gen")</f>
        <v>3.8781051155275999E-5</v>
      </c>
      <c r="AW97" s="15">
        <f>SUMIFS('Inter regional allocations'!$D:$D,'Inter regional allocations'!$A:$A,AW$2,'Inter regional allocations'!$C:$C,$E97,'Inter regional allocations'!$B:$B,"gen")</f>
        <v>4.3245860087026302E-5</v>
      </c>
      <c r="AX97" s="15">
        <f>SUMIFS('Inter regional allocations'!$D:$D,'Inter regional allocations'!$A:$A,AX$2,'Inter regional allocations'!$C:$C,$E97,'Inter regional allocations'!$B:$B,"gen")</f>
        <v>9.0757984290245897E-3</v>
      </c>
      <c r="AY97" s="15">
        <f>SUMIFS('Inter regional allocations'!$D:$D,'Inter regional allocations'!$A:$A,AY$2,'Inter regional allocations'!$C:$C,$E97,'Inter regional allocations'!$B:$B,"gen")</f>
        <v>9.4969518130842302E-3</v>
      </c>
      <c r="AZ97" s="12">
        <f t="shared" ca="1" si="50"/>
        <v>5.5526747835339197E-5</v>
      </c>
      <c r="BA97" s="15">
        <f t="shared" ca="1" si="51"/>
        <v>0</v>
      </c>
      <c r="BB97" s="15">
        <f t="shared" ca="1" si="52"/>
        <v>2.2095354943142905E-2</v>
      </c>
      <c r="BC97" s="15">
        <f t="shared" ca="1" si="53"/>
        <v>2.6023936011599621E-4</v>
      </c>
      <c r="BD97" s="15">
        <f t="shared" ca="1" si="54"/>
        <v>2.9282189685533206E-7</v>
      </c>
      <c r="BE97" s="15">
        <f t="shared" ca="1" si="55"/>
        <v>1.3281451868013984E-7</v>
      </c>
      <c r="BF97" s="15">
        <f t="shared" ca="1" si="56"/>
        <v>9.6672398783821732E-4</v>
      </c>
      <c r="BG97" s="15">
        <f t="shared" ca="1" si="57"/>
        <v>8.099877547095435E-5</v>
      </c>
      <c r="BH97" s="15">
        <f t="shared" ca="1" si="58"/>
        <v>8.4289684023174756E-4</v>
      </c>
      <c r="BI97" s="15">
        <f t="shared" ca="1" si="59"/>
        <v>1.4252473959596404E-9</v>
      </c>
      <c r="BJ97" s="15">
        <f t="shared" ca="1" si="60"/>
        <v>2.1681959968898472E-9</v>
      </c>
      <c r="BK97" s="15">
        <f t="shared" ca="1" si="61"/>
        <v>0</v>
      </c>
      <c r="BL97" s="15">
        <f t="shared" ca="1" si="62"/>
        <v>5.3655613140041115E-6</v>
      </c>
      <c r="BM97" s="15">
        <f t="shared" ca="1" si="63"/>
        <v>0</v>
      </c>
      <c r="BN97" s="15">
        <f t="shared" ca="1" si="64"/>
        <v>8.703791196252232E-7</v>
      </c>
      <c r="BO97" s="15">
        <f t="shared" ca="1" si="65"/>
        <v>2.165047568036185E-6</v>
      </c>
      <c r="BP97" s="15">
        <f t="shared" ca="1" si="66"/>
        <v>7.7066339263132806E-23</v>
      </c>
      <c r="BQ97" s="15">
        <f t="shared" ca="1" si="67"/>
        <v>2.2440394035844949E-24</v>
      </c>
      <c r="BR97" s="15">
        <f t="shared" ca="1" si="67"/>
        <v>0</v>
      </c>
      <c r="BS97" s="15">
        <f t="shared" ca="1" si="68"/>
        <v>3.4283137490530123E-4</v>
      </c>
      <c r="BT97" s="15">
        <f t="shared" ca="1" si="69"/>
        <v>1.3219935833466302E-4</v>
      </c>
      <c r="BU97" s="12">
        <f t="shared" ca="1" si="70"/>
        <v>0</v>
      </c>
      <c r="BV97" s="15">
        <f t="shared" ca="1" si="71"/>
        <v>0</v>
      </c>
      <c r="BW97" s="15">
        <f t="shared" ca="1" si="72"/>
        <v>0</v>
      </c>
      <c r="BX97" s="15">
        <f t="shared" ca="1" si="73"/>
        <v>0</v>
      </c>
      <c r="BY97" s="15">
        <f t="shared" ca="1" si="74"/>
        <v>0</v>
      </c>
      <c r="BZ97" s="15">
        <f t="shared" ca="1" si="75"/>
        <v>0</v>
      </c>
      <c r="CA97" s="15">
        <f t="shared" ca="1" si="76"/>
        <v>0</v>
      </c>
      <c r="CB97" s="15">
        <f t="shared" ca="1" si="77"/>
        <v>0</v>
      </c>
      <c r="CC97" s="15">
        <f t="shared" ca="1" si="78"/>
        <v>0</v>
      </c>
      <c r="CD97" s="15">
        <f t="shared" ca="1" si="79"/>
        <v>0</v>
      </c>
      <c r="CE97" s="15">
        <f t="shared" ca="1" si="80"/>
        <v>0</v>
      </c>
      <c r="CF97" s="15">
        <f t="shared" ca="1" si="81"/>
        <v>0</v>
      </c>
      <c r="CG97" s="15">
        <f t="shared" ca="1" si="82"/>
        <v>0</v>
      </c>
      <c r="CH97" s="15">
        <f t="shared" ca="1" si="83"/>
        <v>0</v>
      </c>
      <c r="CI97" s="15">
        <f t="shared" ca="1" si="84"/>
        <v>0</v>
      </c>
      <c r="CJ97" s="15">
        <f t="shared" ca="1" si="85"/>
        <v>0</v>
      </c>
      <c r="CK97" s="15">
        <f t="shared" ca="1" si="86"/>
        <v>0</v>
      </c>
      <c r="CL97" s="15">
        <f t="shared" ca="1" si="87"/>
        <v>0</v>
      </c>
      <c r="CM97" s="15">
        <f t="shared" ca="1" si="87"/>
        <v>0</v>
      </c>
      <c r="CN97" s="15">
        <f t="shared" ca="1" si="88"/>
        <v>0</v>
      </c>
      <c r="CO97" s="15">
        <f t="shared" ca="1" si="89"/>
        <v>0</v>
      </c>
    </row>
    <row r="98" spans="1:93" x14ac:dyDescent="0.35">
      <c r="A98" s="4" t="str">
        <f t="shared" si="90"/>
        <v>POCOMST</v>
      </c>
      <c r="B98" s="3" t="str">
        <f t="shared" si="47"/>
        <v>POCOMST</v>
      </c>
      <c r="C98" s="4" t="s">
        <v>141</v>
      </c>
      <c r="D98" s="4" t="s">
        <v>153</v>
      </c>
      <c r="E98" s="6" t="s">
        <v>33</v>
      </c>
      <c r="F98" s="9">
        <v>221187605.80000001</v>
      </c>
      <c r="G98" s="10">
        <v>0</v>
      </c>
      <c r="H98" s="12">
        <f t="shared" ca="1" si="48"/>
        <v>9.0081253697921512E-2</v>
      </c>
      <c r="I98" s="14">
        <f t="shared" ca="1" si="49"/>
        <v>0</v>
      </c>
      <c r="J98" s="12">
        <f>SUMIFS('Inter regional allocations'!$D:$D,'Inter regional allocations'!$A:$A,J$2,'Inter regional allocations'!$C:$C,$E98,'Inter regional allocations'!$B:$B,"load")</f>
        <v>2.39012312748914E-3</v>
      </c>
      <c r="K98" s="15">
        <f>SUMIFS('Inter regional allocations'!$D:$D,'Inter regional allocations'!$A:$A,K$2,'Inter regional allocations'!$C:$C,$E98,'Inter regional allocations'!$B:$B,"load")</f>
        <v>0</v>
      </c>
      <c r="L98" s="15">
        <f>SUMIFS('Inter regional allocations'!$D:$D,'Inter regional allocations'!$A:$A,L$2,'Inter regional allocations'!$C:$C,$E98,'Inter regional allocations'!$B:$B,"load")</f>
        <v>1.8545613851798499E-2</v>
      </c>
      <c r="M98" s="15">
        <f>SUMIFS('Inter regional allocations'!$D:$D,'Inter regional allocations'!$A:$A,M$2,'Inter regional allocations'!$C:$C,$E98,'Inter regional allocations'!$B:$B,"load")</f>
        <v>1.34517588725606E-2</v>
      </c>
      <c r="N98" s="15">
        <f>SUMIFS('Inter regional allocations'!$D:$D,'Inter regional allocations'!$A:$A,N$2,'Inter regional allocations'!$C:$C,$E98,'Inter regional allocations'!$B:$B,"load")</f>
        <v>1.8376302875604799E-5</v>
      </c>
      <c r="O98" s="15">
        <f>SUMIFS('Inter regional allocations'!$D:$D,'Inter regional allocations'!$A:$A,O$2,'Inter regional allocations'!$C:$C,$E98,'Inter regional allocations'!$B:$B,"load")</f>
        <v>5.09287056523079E-6</v>
      </c>
      <c r="P98" s="15">
        <f>SUMIFS('Inter regional allocations'!$D:$D,'Inter regional allocations'!$A:$A,P$2,'Inter regional allocations'!$C:$C,$E98,'Inter regional allocations'!$B:$B,"load")</f>
        <v>4.90336619797547E-2</v>
      </c>
      <c r="Q98" s="15">
        <f>SUMIFS('Inter regional allocations'!$D:$D,'Inter regional allocations'!$A:$A,Q$2,'Inter regional allocations'!$C:$C,$E98,'Inter regional allocations'!$B:$B,"load")</f>
        <v>4.2374053547926697E-3</v>
      </c>
      <c r="R98" s="15">
        <f>SUMIFS('Inter regional allocations'!$D:$D,'Inter regional allocations'!$A:$A,R$2,'Inter regional allocations'!$C:$C,$E98,'Inter regional allocations'!$B:$B,"load")</f>
        <v>4.3152735212463898E-2</v>
      </c>
      <c r="S98" s="15">
        <f>SUMIFS('Inter regional allocations'!$D:$D,'Inter regional allocations'!$A:$A,S$2,'Inter regional allocations'!$C:$C,$E98,'Inter regional allocations'!$B:$B,"load")</f>
        <v>1.24840778710614E-9</v>
      </c>
      <c r="T98" s="15">
        <f>SUMIFS('Inter regional allocations'!$D:$D,'Inter regional allocations'!$A:$A,T$2,'Inter regional allocations'!$C:$C,$E98,'Inter regional allocations'!$B:$B,"load")</f>
        <v>1.9048240932616901E-9</v>
      </c>
      <c r="U98" s="15">
        <f>SUMIFS('Inter regional allocations'!$D:$D,'Inter regional allocations'!$A:$A,U$2,'Inter regional allocations'!$C:$C,$E98,'Inter regional allocations'!$B:$B,"load")</f>
        <v>0</v>
      </c>
      <c r="V98" s="15">
        <f>SUMIFS('Inter regional allocations'!$D:$D,'Inter regional allocations'!$A:$A,V$2,'Inter regional allocations'!$C:$C,$E98,'Inter regional allocations'!$B:$B,"load")</f>
        <v>3.8232971428158098E-4</v>
      </c>
      <c r="W98" s="15">
        <f>SUMIFS('Inter regional allocations'!$D:$D,'Inter regional allocations'!$A:$A,W$2,'Inter regional allocations'!$C:$C,$E98,'Inter regional allocations'!$B:$B,"load")</f>
        <v>0</v>
      </c>
      <c r="X98" s="15">
        <f>SUMIFS('Inter regional allocations'!$D:$D,'Inter regional allocations'!$A:$A,X$2,'Inter regional allocations'!$C:$C,$E98,'Inter regional allocations'!$B:$B,"load")</f>
        <v>1.66047313864341E-6</v>
      </c>
      <c r="Y98" s="15">
        <f>SUMIFS('Inter regional allocations'!$D:$D,'Inter regional allocations'!$A:$A,Y$2,'Inter regional allocations'!$C:$C,$E98,'Inter regional allocations'!$B:$B,"load")</f>
        <v>4.1703812304556002E-6</v>
      </c>
      <c r="Z98" s="15">
        <f>SUMIFS('Inter regional allocations'!$D:$D,'Inter regional allocations'!$A:$A,Z$2,'Inter regional allocations'!$C:$C,$E98,'Inter regional allocations'!$B:$B,"load")</f>
        <v>3.2086320337294301E-21</v>
      </c>
      <c r="AA98" s="15">
        <f>SUMIFS('Inter regional allocations'!$D:$D,'Inter regional allocations'!$A:$A,AA$2,'Inter regional allocations'!$C:$C,$E98,'Inter regional allocations'!$B:$B,"load")</f>
        <v>0</v>
      </c>
      <c r="AB98" s="15">
        <f>SUMIFS('Inter regional allocations'!$D:$D,'Inter regional allocations'!$A:$A,AB$2,'Inter regional allocations'!$C:$C,$E98,'Inter regional allocations'!$B:$B,"load")</f>
        <v>0</v>
      </c>
      <c r="AC98" s="15">
        <f>SUMIFS('Inter regional allocations'!$D:$D,'Inter regional allocations'!$A:$A,AC$2,'Inter regional allocations'!$C:$C,$E98,'Inter regional allocations'!$B:$B,"load")</f>
        <v>0.49035764500217999</v>
      </c>
      <c r="AD98" s="15">
        <f>SUMIFS('Inter regional allocations'!$D:$D,'Inter regional allocations'!$A:$A,AD$2,'Inter regional allocations'!$C:$C,$E98,'Inter regional allocations'!$B:$B,"load")</f>
        <v>4.0555537855253599E-4</v>
      </c>
      <c r="AE98" s="12">
        <f>SUMIFS('Inter regional allocations'!$D:$D,'Inter regional allocations'!$A:$A,AE$2,'Inter regional allocations'!$C:$C,$E98,'Inter regional allocations'!$B:$B,"gen")</f>
        <v>6.2947265526564698E-9</v>
      </c>
      <c r="AF98" s="15">
        <f>SUMIFS('Inter regional allocations'!$D:$D,'Inter regional allocations'!$A:$A,AF$2,'Inter regional allocations'!$C:$C,$E98,'Inter regional allocations'!$B:$B,"gen")</f>
        <v>2.44940247173971E-7</v>
      </c>
      <c r="AG98" s="15">
        <f>SUMIFS('Inter regional allocations'!$D:$D,'Inter regional allocations'!$A:$A,AG$2,'Inter regional allocations'!$C:$C,$E98,'Inter regional allocations'!$B:$B,"gen")</f>
        <v>2.1960396764847002E-3</v>
      </c>
      <c r="AH98" s="15">
        <f>SUMIFS('Inter regional allocations'!$D:$D,'Inter regional allocations'!$A:$A,AH$2,'Inter regional allocations'!$C:$C,$E98,'Inter regional allocations'!$B:$B,"gen")</f>
        <v>2.4794635850462101E-7</v>
      </c>
      <c r="AI98" s="15">
        <f>SUMIFS('Inter regional allocations'!$D:$D,'Inter regional allocations'!$A:$A,AI$2,'Inter regional allocations'!$C:$C,$E98,'Inter regional allocations'!$B:$B,"gen")</f>
        <v>6.5333155480888604E-7</v>
      </c>
      <c r="AJ98" s="15">
        <f>SUMIFS('Inter regional allocations'!$D:$D,'Inter regional allocations'!$A:$A,AJ$2,'Inter regional allocations'!$C:$C,$E98,'Inter regional allocations'!$B:$B,"gen")</f>
        <v>4.9652935210195904E-7</v>
      </c>
      <c r="AK98" s="15">
        <f>SUMIFS('Inter regional allocations'!$D:$D,'Inter regional allocations'!$A:$A,AK$2,'Inter regional allocations'!$C:$C,$E98,'Inter regional allocations'!$B:$B,"gen")</f>
        <v>6.5885039255531596E-7</v>
      </c>
      <c r="AL98" s="15">
        <f>SUMIFS('Inter regional allocations'!$D:$D,'Inter regional allocations'!$A:$A,AL$2,'Inter regional allocations'!$C:$C,$E98,'Inter regional allocations'!$B:$B,"gen")</f>
        <v>5.6175620436670602E-8</v>
      </c>
      <c r="AM98" s="15">
        <f>SUMIFS('Inter regional allocations'!$D:$D,'Inter regional allocations'!$A:$A,AM$2,'Inter regional allocations'!$C:$C,$E98,'Inter regional allocations'!$B:$B,"gen")</f>
        <v>5.65511493586145E-7</v>
      </c>
      <c r="AN98" s="15">
        <f>SUMIFS('Inter regional allocations'!$D:$D,'Inter regional allocations'!$A:$A,AN$2,'Inter regional allocations'!$C:$C,$E98,'Inter regional allocations'!$B:$B,"gen")</f>
        <v>6.5311397476767996E-7</v>
      </c>
      <c r="AO98" s="15">
        <f>SUMIFS('Inter regional allocations'!$D:$D,'Inter regional allocations'!$A:$A,AO$2,'Inter regional allocations'!$C:$C,$E98,'Inter regional allocations'!$B:$B,"gen")</f>
        <v>6.9524117036452304E-7</v>
      </c>
      <c r="AP98" s="15">
        <f>SUMIFS('Inter regional allocations'!$D:$D,'Inter regional allocations'!$A:$A,AP$2,'Inter regional allocations'!$C:$C,$E98,'Inter regional allocations'!$B:$B,"gen")</f>
        <v>2.3134122046479399E-7</v>
      </c>
      <c r="AQ98" s="15">
        <f>SUMIFS('Inter regional allocations'!$D:$D,'Inter regional allocations'!$A:$A,AQ$2,'Inter regional allocations'!$C:$C,$E98,'Inter regional allocations'!$B:$B,"gen")</f>
        <v>2.0686564648592899E-8</v>
      </c>
      <c r="AR98" s="15">
        <f>SUMIFS('Inter regional allocations'!$D:$D,'Inter regional allocations'!$A:$A,AR$2,'Inter regional allocations'!$C:$C,$E98,'Inter regional allocations'!$B:$B,"gen")</f>
        <v>2.1540183255284799E-7</v>
      </c>
      <c r="AS98" s="15">
        <f>SUMIFS('Inter regional allocations'!$D:$D,'Inter regional allocations'!$A:$A,AS$2,'Inter regional allocations'!$C:$C,$E98,'Inter regional allocations'!$B:$B,"gen")</f>
        <v>6.53656824238938E-7</v>
      </c>
      <c r="AT98" s="15">
        <f>SUMIFS('Inter regional allocations'!$D:$D,'Inter regional allocations'!$A:$A,AT$2,'Inter regional allocations'!$C:$C,$E98,'Inter regional allocations'!$B:$B,"gen")</f>
        <v>1.43766890918582E-6</v>
      </c>
      <c r="AU98" s="15">
        <f>SUMIFS('Inter regional allocations'!$D:$D,'Inter regional allocations'!$A:$A,AU$2,'Inter regional allocations'!$C:$C,$E98,'Inter regional allocations'!$B:$B,"gen")</f>
        <v>2.4565269156547602E-7</v>
      </c>
      <c r="AV98" s="15">
        <f>SUMIFS('Inter regional allocations'!$D:$D,'Inter regional allocations'!$A:$A,AV$2,'Inter regional allocations'!$C:$C,$E98,'Inter regional allocations'!$B:$B,"gen")</f>
        <v>2.1733201430857101E-7</v>
      </c>
      <c r="AW98" s="15">
        <f>SUMIFS('Inter regional allocations'!$D:$D,'Inter regional allocations'!$A:$A,AW$2,'Inter regional allocations'!$C:$C,$E98,'Inter regional allocations'!$B:$B,"gen")</f>
        <v>2.4772068996798201E-7</v>
      </c>
      <c r="AX98" s="15">
        <f>SUMIFS('Inter regional allocations'!$D:$D,'Inter regional allocations'!$A:$A,AX$2,'Inter regional allocations'!$C:$C,$E98,'Inter regional allocations'!$B:$B,"gen")</f>
        <v>0.11115975890500999</v>
      </c>
      <c r="AY98" s="15">
        <f>SUMIFS('Inter regional allocations'!$D:$D,'Inter regional allocations'!$A:$A,AY$2,'Inter regional allocations'!$C:$C,$E98,'Inter regional allocations'!$B:$B,"gen")</f>
        <v>1.3112917983717999E-4</v>
      </c>
      <c r="AZ98" s="12">
        <f t="shared" ca="1" si="50"/>
        <v>2.1530528781661882E-4</v>
      </c>
      <c r="BA98" s="15">
        <f t="shared" ca="1" si="51"/>
        <v>0</v>
      </c>
      <c r="BB98" s="15">
        <f t="shared" ca="1" si="52"/>
        <v>1.670612146367548E-3</v>
      </c>
      <c r="BC98" s="15">
        <f t="shared" ca="1" si="53"/>
        <v>1.2117513036823981E-3</v>
      </c>
      <c r="BD98" s="15">
        <f t="shared" ca="1" si="54"/>
        <v>1.6553604013672005E-6</v>
      </c>
      <c r="BE98" s="15">
        <f t="shared" ca="1" si="55"/>
        <v>4.5877216543723173E-7</v>
      </c>
      <c r="BF98" s="15">
        <f t="shared" ca="1" si="56"/>
        <v>4.4170137445364117E-3</v>
      </c>
      <c r="BG98" s="15">
        <f t="shared" ca="1" si="57"/>
        <v>3.8171078678600961E-4</v>
      </c>
      <c r="BH98" s="15">
        <f t="shared" ca="1" si="58"/>
        <v>3.8872524884331914E-3</v>
      </c>
      <c r="BI98" s="15">
        <f t="shared" ca="1" si="59"/>
        <v>1.1245813858876898E-10</v>
      </c>
      <c r="BJ98" s="15">
        <f t="shared" ca="1" si="60"/>
        <v>1.7158894239501961E-10</v>
      </c>
      <c r="BK98" s="15">
        <f t="shared" ca="1" si="61"/>
        <v>0</v>
      </c>
      <c r="BL98" s="15">
        <f t="shared" ca="1" si="62"/>
        <v>3.4440739988452942E-5</v>
      </c>
      <c r="BM98" s="15">
        <f t="shared" ca="1" si="63"/>
        <v>0</v>
      </c>
      <c r="BN98" s="15">
        <f t="shared" ca="1" si="64"/>
        <v>1.4957750206072102E-7</v>
      </c>
      <c r="BO98" s="15">
        <f t="shared" ca="1" si="65"/>
        <v>3.7567316963772098E-7</v>
      </c>
      <c r="BP98" s="15">
        <f t="shared" ca="1" si="66"/>
        <v>2.8903759625365863E-22</v>
      </c>
      <c r="BQ98" s="15">
        <f t="shared" ca="1" si="67"/>
        <v>0</v>
      </c>
      <c r="BR98" s="15">
        <f t="shared" ca="1" si="67"/>
        <v>0</v>
      </c>
      <c r="BS98" s="15">
        <f t="shared" ca="1" si="68"/>
        <v>4.4172031422156713E-2</v>
      </c>
      <c r="BT98" s="15">
        <f t="shared" ca="1" si="69"/>
        <v>3.6532936943947593E-5</v>
      </c>
      <c r="BU98" s="12">
        <f t="shared" ca="1" si="70"/>
        <v>0</v>
      </c>
      <c r="BV98" s="15">
        <f t="shared" ca="1" si="71"/>
        <v>0</v>
      </c>
      <c r="BW98" s="15">
        <f t="shared" ca="1" si="72"/>
        <v>0</v>
      </c>
      <c r="BX98" s="15">
        <f t="shared" ca="1" si="73"/>
        <v>0</v>
      </c>
      <c r="BY98" s="15">
        <f t="shared" ca="1" si="74"/>
        <v>0</v>
      </c>
      <c r="BZ98" s="15">
        <f t="shared" ca="1" si="75"/>
        <v>0</v>
      </c>
      <c r="CA98" s="15">
        <f t="shared" ca="1" si="76"/>
        <v>0</v>
      </c>
      <c r="CB98" s="15">
        <f t="shared" ca="1" si="77"/>
        <v>0</v>
      </c>
      <c r="CC98" s="15">
        <f t="shared" ca="1" si="78"/>
        <v>0</v>
      </c>
      <c r="CD98" s="15">
        <f t="shared" ca="1" si="79"/>
        <v>0</v>
      </c>
      <c r="CE98" s="15">
        <f t="shared" ca="1" si="80"/>
        <v>0</v>
      </c>
      <c r="CF98" s="15">
        <f t="shared" ca="1" si="81"/>
        <v>0</v>
      </c>
      <c r="CG98" s="15">
        <f t="shared" ca="1" si="82"/>
        <v>0</v>
      </c>
      <c r="CH98" s="15">
        <f t="shared" ca="1" si="83"/>
        <v>0</v>
      </c>
      <c r="CI98" s="15">
        <f t="shared" ca="1" si="84"/>
        <v>0</v>
      </c>
      <c r="CJ98" s="15">
        <f t="shared" ca="1" si="85"/>
        <v>0</v>
      </c>
      <c r="CK98" s="15">
        <f t="shared" ca="1" si="86"/>
        <v>0</v>
      </c>
      <c r="CL98" s="15">
        <f t="shared" ca="1" si="87"/>
        <v>0</v>
      </c>
      <c r="CM98" s="15">
        <f t="shared" ca="1" si="87"/>
        <v>0</v>
      </c>
      <c r="CN98" s="15">
        <f t="shared" ca="1" si="88"/>
        <v>0</v>
      </c>
      <c r="CO98" s="15">
        <f t="shared" ca="1" si="89"/>
        <v>0</v>
      </c>
    </row>
    <row r="99" spans="1:93" x14ac:dyDescent="0.35">
      <c r="A99" s="4" t="str">
        <f t="shared" si="90"/>
        <v>POCOMTM</v>
      </c>
      <c r="B99" s="3" t="str">
        <f t="shared" si="47"/>
        <v>POCOMTM</v>
      </c>
      <c r="C99" s="4" t="s">
        <v>141</v>
      </c>
      <c r="D99" s="4" t="s">
        <v>154</v>
      </c>
      <c r="E99" s="6" t="s">
        <v>14</v>
      </c>
      <c r="F99" s="9">
        <v>284759824.39999998</v>
      </c>
      <c r="G99" s="10">
        <v>0</v>
      </c>
      <c r="H99" s="12">
        <f t="shared" ca="1" si="48"/>
        <v>0.15450682649208747</v>
      </c>
      <c r="I99" s="14">
        <f t="shared" ca="1" si="49"/>
        <v>0</v>
      </c>
      <c r="J99" s="12">
        <f>SUMIFS('Inter regional allocations'!$D:$D,'Inter regional allocations'!$A:$A,J$2,'Inter regional allocations'!$C:$C,$E99,'Inter regional allocations'!$B:$B,"load")</f>
        <v>0.46811243142612402</v>
      </c>
      <c r="K99" s="15">
        <f>SUMIFS('Inter regional allocations'!$D:$D,'Inter regional allocations'!$A:$A,K$2,'Inter regional allocations'!$C:$C,$E99,'Inter regional allocations'!$B:$B,"load")</f>
        <v>0</v>
      </c>
      <c r="L99" s="15">
        <f>SUMIFS('Inter regional allocations'!$D:$D,'Inter regional allocations'!$A:$A,L$2,'Inter regional allocations'!$C:$C,$E99,'Inter regional allocations'!$B:$B,"load")</f>
        <v>2.28187764518207E-5</v>
      </c>
      <c r="M99" s="15">
        <f>SUMIFS('Inter regional allocations'!$D:$D,'Inter regional allocations'!$A:$A,M$2,'Inter regional allocations'!$C:$C,$E99,'Inter regional allocations'!$B:$B,"load")</f>
        <v>1.3536987229248901E-3</v>
      </c>
      <c r="N99" s="15">
        <f>SUMIFS('Inter regional allocations'!$D:$D,'Inter regional allocations'!$A:$A,N$2,'Inter regional allocations'!$C:$C,$E99,'Inter regional allocations'!$B:$B,"load")</f>
        <v>6.1156023072311197E-7</v>
      </c>
      <c r="O99" s="15">
        <f>SUMIFS('Inter regional allocations'!$D:$D,'Inter regional allocations'!$A:$A,O$2,'Inter regional allocations'!$C:$C,$E99,'Inter regional allocations'!$B:$B,"load")</f>
        <v>1.5059932505542401E-7</v>
      </c>
      <c r="P99" s="15">
        <f>SUMIFS('Inter regional allocations'!$D:$D,'Inter regional allocations'!$A:$A,P$2,'Inter regional allocations'!$C:$C,$E99,'Inter regional allocations'!$B:$B,"load")</f>
        <v>4.5066284763092398E-3</v>
      </c>
      <c r="Q99" s="15">
        <f>SUMIFS('Inter regional allocations'!$D:$D,'Inter regional allocations'!$A:$A,Q$2,'Inter regional allocations'!$C:$C,$E99,'Inter regional allocations'!$B:$B,"load")</f>
        <v>4.5139093875624101E-4</v>
      </c>
      <c r="R99" s="15">
        <f>SUMIFS('Inter regional allocations'!$D:$D,'Inter regional allocations'!$A:$A,R$2,'Inter regional allocations'!$C:$C,$E99,'Inter regional allocations'!$B:$B,"load")</f>
        <v>4.1658619871102597E-3</v>
      </c>
      <c r="S99" s="15">
        <f>SUMIFS('Inter regional allocations'!$D:$D,'Inter regional allocations'!$A:$A,S$2,'Inter regional allocations'!$C:$C,$E99,'Inter regional allocations'!$B:$B,"load")</f>
        <v>6.3539749872886098E-16</v>
      </c>
      <c r="T99" s="15">
        <f>SUMIFS('Inter regional allocations'!$D:$D,'Inter regional allocations'!$A:$A,T$2,'Inter regional allocations'!$C:$C,$E99,'Inter regional allocations'!$B:$B,"load")</f>
        <v>1.01710441902477E-15</v>
      </c>
      <c r="U99" s="15">
        <f>SUMIFS('Inter regional allocations'!$D:$D,'Inter regional allocations'!$A:$A,U$2,'Inter regional allocations'!$C:$C,$E99,'Inter regional allocations'!$B:$B,"load")</f>
        <v>3.31417083397015E-22</v>
      </c>
      <c r="V99" s="15">
        <f>SUMIFS('Inter regional allocations'!$D:$D,'Inter regional allocations'!$A:$A,V$2,'Inter regional allocations'!$C:$C,$E99,'Inter regional allocations'!$B:$B,"load")</f>
        <v>4.8876331091613603E-5</v>
      </c>
      <c r="W99" s="15">
        <f>SUMIFS('Inter regional allocations'!$D:$D,'Inter regional allocations'!$A:$A,W$2,'Inter regional allocations'!$C:$C,$E99,'Inter regional allocations'!$B:$B,"load")</f>
        <v>0</v>
      </c>
      <c r="X99" s="15">
        <f>SUMIFS('Inter regional allocations'!$D:$D,'Inter regional allocations'!$A:$A,X$2,'Inter regional allocations'!$C:$C,$E99,'Inter regional allocations'!$B:$B,"load")</f>
        <v>1.8203934440295701E-8</v>
      </c>
      <c r="Y99" s="15">
        <f>SUMIFS('Inter regional allocations'!$D:$D,'Inter regional allocations'!$A:$A,Y$2,'Inter regional allocations'!$C:$C,$E99,'Inter regional allocations'!$B:$B,"load")</f>
        <v>4.4119499595659102E-8</v>
      </c>
      <c r="Z99" s="15">
        <f>SUMIFS('Inter regional allocations'!$D:$D,'Inter regional allocations'!$A:$A,Z$2,'Inter regional allocations'!$C:$C,$E99,'Inter regional allocations'!$B:$B,"load")</f>
        <v>2.9997560211449702E-22</v>
      </c>
      <c r="AA99" s="15">
        <f>SUMIFS('Inter regional allocations'!$D:$D,'Inter regional allocations'!$A:$A,AA$2,'Inter regional allocations'!$C:$C,$E99,'Inter regional allocations'!$B:$B,"load")</f>
        <v>0</v>
      </c>
      <c r="AB99" s="15">
        <f>SUMIFS('Inter regional allocations'!$D:$D,'Inter regional allocations'!$A:$A,AB$2,'Inter regional allocations'!$C:$C,$E99,'Inter regional allocations'!$B:$B,"load")</f>
        <v>0</v>
      </c>
      <c r="AC99" s="15">
        <f>SUMIFS('Inter regional allocations'!$D:$D,'Inter regional allocations'!$A:$A,AC$2,'Inter regional allocations'!$C:$C,$E99,'Inter regional allocations'!$B:$B,"load")</f>
        <v>3.2515838695512001E-8</v>
      </c>
      <c r="AD99" s="15">
        <f>SUMIFS('Inter regional allocations'!$D:$D,'Inter regional allocations'!$A:$A,AD$2,'Inter regional allocations'!$C:$C,$E99,'Inter regional allocations'!$B:$B,"load")</f>
        <v>5.75034660850716E-7</v>
      </c>
      <c r="AE99" s="12">
        <f>SUMIFS('Inter regional allocations'!$D:$D,'Inter regional allocations'!$A:$A,AE$2,'Inter regional allocations'!$C:$C,$E99,'Inter regional allocations'!$B:$B,"gen")</f>
        <v>0.460005782286807</v>
      </c>
      <c r="AF99" s="15">
        <f>SUMIFS('Inter regional allocations'!$D:$D,'Inter regional allocations'!$A:$A,AF$2,'Inter regional allocations'!$C:$C,$E99,'Inter regional allocations'!$B:$B,"gen")</f>
        <v>2.6191068415749798E-4</v>
      </c>
      <c r="AG99" s="15">
        <f>SUMIFS('Inter regional allocations'!$D:$D,'Inter regional allocations'!$A:$A,AG$2,'Inter regional allocations'!$C:$C,$E99,'Inter regional allocations'!$B:$B,"gen")</f>
        <v>1.4762126953716799E-3</v>
      </c>
      <c r="AH99" s="15">
        <f>SUMIFS('Inter regional allocations'!$D:$D,'Inter regional allocations'!$A:$A,AH$2,'Inter regional allocations'!$C:$C,$E99,'Inter regional allocations'!$B:$B,"gen")</f>
        <v>2.6279892877119901E-4</v>
      </c>
      <c r="AI99" s="15">
        <f>SUMIFS('Inter regional allocations'!$D:$D,'Inter regional allocations'!$A:$A,AI$2,'Inter regional allocations'!$C:$C,$E99,'Inter regional allocations'!$B:$B,"gen")</f>
        <v>2.9424065800545099E-3</v>
      </c>
      <c r="AJ99" s="15">
        <f>SUMIFS('Inter regional allocations'!$D:$D,'Inter regional allocations'!$A:$A,AJ$2,'Inter regional allocations'!$C:$C,$E99,'Inter regional allocations'!$B:$B,"gen")</f>
        <v>1.5382171467492099E-3</v>
      </c>
      <c r="AK99" s="15">
        <f>SUMIFS('Inter regional allocations'!$D:$D,'Inter regional allocations'!$A:$A,AK$2,'Inter regional allocations'!$C:$C,$E99,'Inter regional allocations'!$B:$B,"gen")</f>
        <v>3.1846943574744099E-3</v>
      </c>
      <c r="AL99" s="15">
        <f>SUMIFS('Inter regional allocations'!$D:$D,'Inter regional allocations'!$A:$A,AL$2,'Inter regional allocations'!$C:$C,$E99,'Inter regional allocations'!$B:$B,"gen")</f>
        <v>6.6041058362398803E-5</v>
      </c>
      <c r="AM99" s="15">
        <f>SUMIFS('Inter regional allocations'!$D:$D,'Inter regional allocations'!$A:$A,AM$2,'Inter regional allocations'!$C:$C,$E99,'Inter regional allocations'!$B:$B,"gen")</f>
        <v>1.10380164706348E-3</v>
      </c>
      <c r="AN99" s="15">
        <f>SUMIFS('Inter regional allocations'!$D:$D,'Inter regional allocations'!$A:$A,AN$2,'Inter regional allocations'!$C:$C,$E99,'Inter regional allocations'!$B:$B,"gen")</f>
        <v>3.1468856851424101E-3</v>
      </c>
      <c r="AO99" s="15">
        <f>SUMIFS('Inter regional allocations'!$D:$D,'Inter regional allocations'!$A:$A,AO$2,'Inter regional allocations'!$C:$C,$E99,'Inter regional allocations'!$B:$B,"gen")</f>
        <v>3.1431230273690201E-3</v>
      </c>
      <c r="AP99" s="15">
        <f>SUMIFS('Inter regional allocations'!$D:$D,'Inter regional allocations'!$A:$A,AP$2,'Inter regional allocations'!$C:$C,$E99,'Inter regional allocations'!$B:$B,"gen")</f>
        <v>1.8747601613827101E-4</v>
      </c>
      <c r="AQ99" s="15">
        <f>SUMIFS('Inter regional allocations'!$D:$D,'Inter regional allocations'!$A:$A,AQ$2,'Inter regional allocations'!$C:$C,$E99,'Inter regional allocations'!$B:$B,"gen")</f>
        <v>2.2991457992384801E-5</v>
      </c>
      <c r="AR99" s="15">
        <f>SUMIFS('Inter regional allocations'!$D:$D,'Inter regional allocations'!$A:$A,AR$2,'Inter regional allocations'!$C:$C,$E99,'Inter regional allocations'!$B:$B,"gen")</f>
        <v>2.20269829159773E-4</v>
      </c>
      <c r="AS99" s="15">
        <f>SUMIFS('Inter regional allocations'!$D:$D,'Inter regional allocations'!$A:$A,AS$2,'Inter regional allocations'!$C:$C,$E99,'Inter regional allocations'!$B:$B,"gen")</f>
        <v>3.1494961868175201E-3</v>
      </c>
      <c r="AT99" s="15">
        <f>SUMIFS('Inter regional allocations'!$D:$D,'Inter regional allocations'!$A:$A,AT$2,'Inter regional allocations'!$C:$C,$E99,'Inter regional allocations'!$B:$B,"gen")</f>
        <v>3.1525108600564101E-3</v>
      </c>
      <c r="AU99" s="15">
        <f>SUMIFS('Inter regional allocations'!$D:$D,'Inter regional allocations'!$A:$A,AU$2,'Inter regional allocations'!$C:$C,$E99,'Inter regional allocations'!$B:$B,"gen")</f>
        <v>2.62484375676836E-4</v>
      </c>
      <c r="AV99" s="15">
        <f>SUMIFS('Inter regional allocations'!$D:$D,'Inter regional allocations'!$A:$A,AV$2,'Inter regional allocations'!$C:$C,$E99,'Inter regional allocations'!$B:$B,"gen")</f>
        <v>2.3313354640708099E-4</v>
      </c>
      <c r="AW99" s="15">
        <f>SUMIFS('Inter regional allocations'!$D:$D,'Inter regional allocations'!$A:$A,AW$2,'Inter regional allocations'!$C:$C,$E99,'Inter regional allocations'!$B:$B,"gen")</f>
        <v>2.6380122287391201E-4</v>
      </c>
      <c r="AX99" s="15">
        <f>SUMIFS('Inter regional allocations'!$D:$D,'Inter regional allocations'!$A:$A,AX$2,'Inter regional allocations'!$C:$C,$E99,'Inter regional allocations'!$B:$B,"gen")</f>
        <v>2.2502752195024799E-3</v>
      </c>
      <c r="AY99" s="15">
        <f>SUMIFS('Inter regional allocations'!$D:$D,'Inter regional allocations'!$A:$A,AY$2,'Inter regional allocations'!$C:$C,$E99,'Inter regional allocations'!$B:$B,"gen")</f>
        <v>1.74108769256648E-3</v>
      </c>
      <c r="AZ99" s="12">
        <f t="shared" ca="1" si="50"/>
        <v>7.2326566221145333E-2</v>
      </c>
      <c r="BA99" s="15">
        <f t="shared" ca="1" si="51"/>
        <v>0</v>
      </c>
      <c r="BB99" s="15">
        <f t="shared" ca="1" si="52"/>
        <v>3.525656734003192E-6</v>
      </c>
      <c r="BC99" s="15">
        <f t="shared" ca="1" si="53"/>
        <v>2.0915569370551638E-4</v>
      </c>
      <c r="BD99" s="15">
        <f t="shared" ca="1" si="54"/>
        <v>9.4490230457796845E-8</v>
      </c>
      <c r="BE99" s="15">
        <f t="shared" ca="1" si="55"/>
        <v>2.326862378616388E-8</v>
      </c>
      <c r="BF99" s="15">
        <f t="shared" ca="1" si="56"/>
        <v>6.9630486405341228E-4</v>
      </c>
      <c r="BG99" s="15">
        <f t="shared" ca="1" si="57"/>
        <v>6.9742981454511016E-5</v>
      </c>
      <c r="BH99" s="15">
        <f t="shared" ca="1" si="58"/>
        <v>6.4365411523242767E-4</v>
      </c>
      <c r="BI99" s="15">
        <f t="shared" ca="1" si="59"/>
        <v>9.817325108960649E-17</v>
      </c>
      <c r="BJ99" s="15">
        <f t="shared" ca="1" si="60"/>
        <v>1.5714957599459556E-16</v>
      </c>
      <c r="BK99" s="15">
        <f t="shared" ca="1" si="61"/>
        <v>5.1206201800936277E-23</v>
      </c>
      <c r="BL99" s="15">
        <f t="shared" ca="1" si="62"/>
        <v>7.5517268075417627E-6</v>
      </c>
      <c r="BM99" s="15">
        <f t="shared" ca="1" si="63"/>
        <v>0</v>
      </c>
      <c r="BN99" s="15">
        <f t="shared" ca="1" si="64"/>
        <v>2.8126321400401034E-9</v>
      </c>
      <c r="BO99" s="15">
        <f t="shared" ca="1" si="65"/>
        <v>6.8167638689442243E-9</v>
      </c>
      <c r="BP99" s="15">
        <f t="shared" ca="1" si="66"/>
        <v>4.6348278307764058E-23</v>
      </c>
      <c r="BQ99" s="15">
        <f t="shared" ca="1" si="67"/>
        <v>0</v>
      </c>
      <c r="BR99" s="15">
        <f t="shared" ca="1" si="67"/>
        <v>0</v>
      </c>
      <c r="BS99" s="15">
        <f t="shared" ca="1" si="68"/>
        <v>5.0239190475721768E-9</v>
      </c>
      <c r="BT99" s="15">
        <f t="shared" ca="1" si="69"/>
        <v>8.8846780570997944E-8</v>
      </c>
      <c r="BU99" s="12">
        <f t="shared" ca="1" si="70"/>
        <v>0</v>
      </c>
      <c r="BV99" s="15">
        <f t="shared" ca="1" si="71"/>
        <v>0</v>
      </c>
      <c r="BW99" s="15">
        <f t="shared" ca="1" si="72"/>
        <v>0</v>
      </c>
      <c r="BX99" s="15">
        <f t="shared" ca="1" si="73"/>
        <v>0</v>
      </c>
      <c r="BY99" s="15">
        <f t="shared" ca="1" si="74"/>
        <v>0</v>
      </c>
      <c r="BZ99" s="15">
        <f t="shared" ca="1" si="75"/>
        <v>0</v>
      </c>
      <c r="CA99" s="15">
        <f t="shared" ca="1" si="76"/>
        <v>0</v>
      </c>
      <c r="CB99" s="15">
        <f t="shared" ca="1" si="77"/>
        <v>0</v>
      </c>
      <c r="CC99" s="15">
        <f t="shared" ca="1" si="78"/>
        <v>0</v>
      </c>
      <c r="CD99" s="15">
        <f t="shared" ca="1" si="79"/>
        <v>0</v>
      </c>
      <c r="CE99" s="15">
        <f t="shared" ca="1" si="80"/>
        <v>0</v>
      </c>
      <c r="CF99" s="15">
        <f t="shared" ca="1" si="81"/>
        <v>0</v>
      </c>
      <c r="CG99" s="15">
        <f t="shared" ca="1" si="82"/>
        <v>0</v>
      </c>
      <c r="CH99" s="15">
        <f t="shared" ca="1" si="83"/>
        <v>0</v>
      </c>
      <c r="CI99" s="15">
        <f t="shared" ca="1" si="84"/>
        <v>0</v>
      </c>
      <c r="CJ99" s="15">
        <f t="shared" ca="1" si="85"/>
        <v>0</v>
      </c>
      <c r="CK99" s="15">
        <f t="shared" ca="1" si="86"/>
        <v>0</v>
      </c>
      <c r="CL99" s="15">
        <f t="shared" ca="1" si="87"/>
        <v>0</v>
      </c>
      <c r="CM99" s="15">
        <f t="shared" ca="1" si="87"/>
        <v>0</v>
      </c>
      <c r="CN99" s="15">
        <f t="shared" ca="1" si="88"/>
        <v>0</v>
      </c>
      <c r="CO99" s="15">
        <f t="shared" ca="1" si="89"/>
        <v>0</v>
      </c>
    </row>
    <row r="100" spans="1:93" x14ac:dyDescent="0.35">
      <c r="A100" s="4" t="str">
        <f t="shared" si="90"/>
        <v>POCOMTN</v>
      </c>
      <c r="B100" s="3" t="str">
        <f t="shared" si="47"/>
        <v>POCOMTN</v>
      </c>
      <c r="C100" s="4" t="s">
        <v>141</v>
      </c>
      <c r="D100" s="4" t="s">
        <v>155</v>
      </c>
      <c r="E100" s="6" t="s">
        <v>16</v>
      </c>
      <c r="F100" s="9">
        <v>88778389.599999994</v>
      </c>
      <c r="G100" s="10">
        <v>0</v>
      </c>
      <c r="H100" s="12">
        <f t="shared" ca="1" si="48"/>
        <v>5.5512146134582031E-2</v>
      </c>
      <c r="I100" s="14">
        <f t="shared" ca="1" si="49"/>
        <v>0</v>
      </c>
      <c r="J100" s="12">
        <f>SUMIFS('Inter regional allocations'!$D:$D,'Inter regional allocations'!$A:$A,J$2,'Inter regional allocations'!$C:$C,$E100,'Inter regional allocations'!$B:$B,"load")</f>
        <v>1.1385573989981101E-3</v>
      </c>
      <c r="K100" s="15">
        <f>SUMIFS('Inter regional allocations'!$D:$D,'Inter regional allocations'!$A:$A,K$2,'Inter regional allocations'!$C:$C,$E100,'Inter regional allocations'!$B:$B,"load")</f>
        <v>0</v>
      </c>
      <c r="L100" s="15">
        <f>SUMIFS('Inter regional allocations'!$D:$D,'Inter regional allocations'!$A:$A,L$2,'Inter regional allocations'!$C:$C,$E100,'Inter regional allocations'!$B:$B,"load")</f>
        <v>0.45305786552826199</v>
      </c>
      <c r="M100" s="15">
        <f>SUMIFS('Inter regional allocations'!$D:$D,'Inter regional allocations'!$A:$A,M$2,'Inter regional allocations'!$C:$C,$E100,'Inter regional allocations'!$B:$B,"load")</f>
        <v>5.3361210681607202E-3</v>
      </c>
      <c r="N100" s="15">
        <f>SUMIFS('Inter regional allocations'!$D:$D,'Inter regional allocations'!$A:$A,N$2,'Inter regional allocations'!$C:$C,$E100,'Inter regional allocations'!$B:$B,"load")</f>
        <v>6.0042150900311796E-6</v>
      </c>
      <c r="O100" s="15">
        <f>SUMIFS('Inter regional allocations'!$D:$D,'Inter regional allocations'!$A:$A,O$2,'Inter regional allocations'!$C:$C,$E100,'Inter regional allocations'!$B:$B,"load")</f>
        <v>2.7233172990082099E-6</v>
      </c>
      <c r="P100" s="15">
        <f>SUMIFS('Inter regional allocations'!$D:$D,'Inter regional allocations'!$A:$A,P$2,'Inter regional allocations'!$C:$C,$E100,'Inter regional allocations'!$B:$B,"load")</f>
        <v>1.9822352146502902E-2</v>
      </c>
      <c r="Q100" s="15">
        <f>SUMIFS('Inter regional allocations'!$D:$D,'Inter regional allocations'!$A:$A,Q$2,'Inter regional allocations'!$C:$C,$E100,'Inter regional allocations'!$B:$B,"load")</f>
        <v>1.66085280909516E-3</v>
      </c>
      <c r="R100" s="15">
        <f>SUMIFS('Inter regional allocations'!$D:$D,'Inter regional allocations'!$A:$A,R$2,'Inter regional allocations'!$C:$C,$E100,'Inter regional allocations'!$B:$B,"load")</f>
        <v>1.7283317886433201E-2</v>
      </c>
      <c r="S100" s="15">
        <f>SUMIFS('Inter regional allocations'!$D:$D,'Inter regional allocations'!$A:$A,S$2,'Inter regional allocations'!$C:$C,$E100,'Inter regional allocations'!$B:$B,"load")</f>
        <v>2.9224221322752801E-8</v>
      </c>
      <c r="T100" s="15">
        <f>SUMIFS('Inter regional allocations'!$D:$D,'Inter regional allocations'!$A:$A,T$2,'Inter regional allocations'!$C:$C,$E100,'Inter regional allocations'!$B:$B,"load")</f>
        <v>4.4458133979997002E-8</v>
      </c>
      <c r="U100" s="15">
        <f>SUMIFS('Inter regional allocations'!$D:$D,'Inter regional allocations'!$A:$A,U$2,'Inter regional allocations'!$C:$C,$E100,'Inter regional allocations'!$B:$B,"load")</f>
        <v>0</v>
      </c>
      <c r="V100" s="15">
        <f>SUMIFS('Inter regional allocations'!$D:$D,'Inter regional allocations'!$A:$A,V$2,'Inter regional allocations'!$C:$C,$E100,'Inter regional allocations'!$B:$B,"load")</f>
        <v>1.1001904076848201E-4</v>
      </c>
      <c r="W100" s="15">
        <f>SUMIFS('Inter regional allocations'!$D:$D,'Inter regional allocations'!$A:$A,W$2,'Inter regional allocations'!$C:$C,$E100,'Inter regional allocations'!$B:$B,"load")</f>
        <v>0</v>
      </c>
      <c r="X100" s="15">
        <f>SUMIFS('Inter regional allocations'!$D:$D,'Inter regional allocations'!$A:$A,X$2,'Inter regional allocations'!$C:$C,$E100,'Inter regional allocations'!$B:$B,"load")</f>
        <v>1.7846832836697601E-5</v>
      </c>
      <c r="Y100" s="15">
        <f>SUMIFS('Inter regional allocations'!$D:$D,'Inter regional allocations'!$A:$A,Y$2,'Inter regional allocations'!$C:$C,$E100,'Inter regional allocations'!$B:$B,"load")</f>
        <v>4.43935764990297E-5</v>
      </c>
      <c r="Z100" s="15">
        <f>SUMIFS('Inter regional allocations'!$D:$D,'Inter regional allocations'!$A:$A,Z$2,'Inter regional allocations'!$C:$C,$E100,'Inter regional allocations'!$B:$B,"load")</f>
        <v>1.58021951946364E-21</v>
      </c>
      <c r="AA100" s="15">
        <f>SUMIFS('Inter regional allocations'!$D:$D,'Inter regional allocations'!$A:$A,AA$2,'Inter regional allocations'!$C:$C,$E100,'Inter regional allocations'!$B:$B,"load")</f>
        <v>4.6013277676031301E-23</v>
      </c>
      <c r="AB100" s="15">
        <f>SUMIFS('Inter regional allocations'!$D:$D,'Inter regional allocations'!$A:$A,AB$2,'Inter regional allocations'!$C:$C,$E100,'Inter regional allocations'!$B:$B,"load")</f>
        <v>0</v>
      </c>
      <c r="AC100" s="15">
        <f>SUMIFS('Inter regional allocations'!$D:$D,'Inter regional allocations'!$A:$A,AC$2,'Inter regional allocations'!$C:$C,$E100,'Inter regional allocations'!$B:$B,"load")</f>
        <v>7.0296427167791699E-3</v>
      </c>
      <c r="AD100" s="15">
        <f>SUMIFS('Inter regional allocations'!$D:$D,'Inter regional allocations'!$A:$A,AD$2,'Inter regional allocations'!$C:$C,$E100,'Inter regional allocations'!$B:$B,"load")</f>
        <v>2.71070364180304E-3</v>
      </c>
      <c r="AE100" s="12">
        <f>SUMIFS('Inter regional allocations'!$D:$D,'Inter regional allocations'!$A:$A,AE$2,'Inter regional allocations'!$C:$C,$E100,'Inter regional allocations'!$B:$B,"gen")</f>
        <v>2.2567654210155401E-5</v>
      </c>
      <c r="AF100" s="15">
        <f>SUMIFS('Inter regional allocations'!$D:$D,'Inter regional allocations'!$A:$A,AF$2,'Inter regional allocations'!$C:$C,$E100,'Inter regional allocations'!$B:$B,"gen")</f>
        <v>4.3052185510658803E-5</v>
      </c>
      <c r="AG100" s="15">
        <f>SUMIFS('Inter regional allocations'!$D:$D,'Inter regional allocations'!$A:$A,AG$2,'Inter regional allocations'!$C:$C,$E100,'Inter regional allocations'!$B:$B,"gen")</f>
        <v>0.27091123705434</v>
      </c>
      <c r="AH100" s="15">
        <f>SUMIFS('Inter regional allocations'!$D:$D,'Inter regional allocations'!$A:$A,AH$2,'Inter regional allocations'!$C:$C,$E100,'Inter regional allocations'!$B:$B,"gen")</f>
        <v>4.3194824834807003E-5</v>
      </c>
      <c r="AI100" s="15">
        <f>SUMIFS('Inter regional allocations'!$D:$D,'Inter regional allocations'!$A:$A,AI$2,'Inter regional allocations'!$C:$C,$E100,'Inter regional allocations'!$B:$B,"gen")</f>
        <v>2.5258948038254402E-4</v>
      </c>
      <c r="AJ100" s="15">
        <f>SUMIFS('Inter regional allocations'!$D:$D,'Inter regional allocations'!$A:$A,AJ$2,'Inter regional allocations'!$C:$C,$E100,'Inter regional allocations'!$B:$B,"gen")</f>
        <v>1.1289552949481E-4</v>
      </c>
      <c r="AK100" s="15">
        <f>SUMIFS('Inter regional allocations'!$D:$D,'Inter regional allocations'!$A:$A,AK$2,'Inter regional allocations'!$C:$C,$E100,'Inter regional allocations'!$B:$B,"gen")</f>
        <v>2.7624597407444903E-4</v>
      </c>
      <c r="AL100" s="15">
        <f>SUMIFS('Inter regional allocations'!$D:$D,'Inter regional allocations'!$A:$A,AL$2,'Inter regional allocations'!$C:$C,$E100,'Inter regional allocations'!$B:$B,"gen")</f>
        <v>1.2442140445881E-5</v>
      </c>
      <c r="AM100" s="15">
        <f>SUMIFS('Inter regional allocations'!$D:$D,'Inter regional allocations'!$A:$A,AM$2,'Inter regional allocations'!$C:$C,$E100,'Inter regional allocations'!$B:$B,"gen")</f>
        <v>1.4129579769985999E-4</v>
      </c>
      <c r="AN100" s="15">
        <f>SUMIFS('Inter regional allocations'!$D:$D,'Inter regional allocations'!$A:$A,AN$2,'Inter regional allocations'!$C:$C,$E100,'Inter regional allocations'!$B:$B,"gen")</f>
        <v>2.7403165423320298E-4</v>
      </c>
      <c r="AO100" s="15">
        <f>SUMIFS('Inter regional allocations'!$D:$D,'Inter regional allocations'!$A:$A,AO$2,'Inter regional allocations'!$C:$C,$E100,'Inter regional allocations'!$B:$B,"gen")</f>
        <v>2.7828514462433602E-4</v>
      </c>
      <c r="AP100" s="15">
        <f>SUMIFS('Inter regional allocations'!$D:$D,'Inter regional allocations'!$A:$A,AP$2,'Inter regional allocations'!$C:$C,$E100,'Inter regional allocations'!$B:$B,"gen")</f>
        <v>3.14142853406561E-5</v>
      </c>
      <c r="AQ100" s="15">
        <f>SUMIFS('Inter regional allocations'!$D:$D,'Inter regional allocations'!$A:$A,AQ$2,'Inter regional allocations'!$C:$C,$E100,'Inter regional allocations'!$B:$B,"gen")</f>
        <v>8.9632215055175905E-7</v>
      </c>
      <c r="AR100" s="15">
        <f>SUMIFS('Inter regional allocations'!$D:$D,'Inter regional allocations'!$A:$A,AR$2,'Inter regional allocations'!$C:$C,$E100,'Inter regional allocations'!$B:$B,"gen")</f>
        <v>3.03149137412335E-5</v>
      </c>
      <c r="AS100" s="15">
        <f>SUMIFS('Inter regional allocations'!$D:$D,'Inter regional allocations'!$A:$A,AS$2,'Inter regional allocations'!$C:$C,$E100,'Inter regional allocations'!$B:$B,"gen")</f>
        <v>2.7421462728992199E-4</v>
      </c>
      <c r="AT100" s="15">
        <f>SUMIFS('Inter regional allocations'!$D:$D,'Inter regional allocations'!$A:$A,AT$2,'Inter regional allocations'!$C:$C,$E100,'Inter regional allocations'!$B:$B,"gen")</f>
        <v>3.29137257378898E-4</v>
      </c>
      <c r="AU100" s="15">
        <f>SUMIFS('Inter regional allocations'!$D:$D,'Inter regional allocations'!$A:$A,AU$2,'Inter regional allocations'!$C:$C,$E100,'Inter regional allocations'!$B:$B,"gen")</f>
        <v>4.3143827413089097E-5</v>
      </c>
      <c r="AV100" s="15">
        <f>SUMIFS('Inter regional allocations'!$D:$D,'Inter regional allocations'!$A:$A,AV$2,'Inter regional allocations'!$C:$C,$E100,'Inter regional allocations'!$B:$B,"gen")</f>
        <v>3.8781051155275999E-5</v>
      </c>
      <c r="AW100" s="15">
        <f>SUMIFS('Inter regional allocations'!$D:$D,'Inter regional allocations'!$A:$A,AW$2,'Inter regional allocations'!$C:$C,$E100,'Inter regional allocations'!$B:$B,"gen")</f>
        <v>4.3245860087026302E-5</v>
      </c>
      <c r="AX100" s="15">
        <f>SUMIFS('Inter regional allocations'!$D:$D,'Inter regional allocations'!$A:$A,AX$2,'Inter regional allocations'!$C:$C,$E100,'Inter regional allocations'!$B:$B,"gen")</f>
        <v>9.0757984290245897E-3</v>
      </c>
      <c r="AY100" s="15">
        <f>SUMIFS('Inter regional allocations'!$D:$D,'Inter regional allocations'!$A:$A,AY$2,'Inter regional allocations'!$C:$C,$E100,'Inter regional allocations'!$B:$B,"gen")</f>
        <v>9.4969518130842302E-3</v>
      </c>
      <c r="AZ100" s="12">
        <f t="shared" ca="1" si="50"/>
        <v>6.3203764715792708E-5</v>
      </c>
      <c r="BA100" s="15">
        <f t="shared" ca="1" si="51"/>
        <v>0</v>
      </c>
      <c r="BB100" s="15">
        <f t="shared" ca="1" si="52"/>
        <v>2.5150214438626695E-2</v>
      </c>
      <c r="BC100" s="15">
        <f t="shared" ca="1" si="53"/>
        <v>2.9621953252755988E-4</v>
      </c>
      <c r="BD100" s="15">
        <f t="shared" ca="1" si="54"/>
        <v>3.3330686550127343E-7</v>
      </c>
      <c r="BE100" s="15">
        <f t="shared" ca="1" si="55"/>
        <v>1.5117718787337898E-7</v>
      </c>
      <c r="BF100" s="15">
        <f t="shared" ca="1" si="56"/>
        <v>1.1003813090878149E-3</v>
      </c>
      <c r="BG100" s="15">
        <f t="shared" ca="1" si="57"/>
        <v>9.2197503846521591E-5</v>
      </c>
      <c r="BH100" s="15">
        <f t="shared" ca="1" si="58"/>
        <v>9.5943406820211529E-4</v>
      </c>
      <c r="BI100" s="15">
        <f t="shared" ca="1" si="59"/>
        <v>1.6222992447380217E-9</v>
      </c>
      <c r="BJ100" s="15">
        <f t="shared" ca="1" si="60"/>
        <v>2.4679664303684206E-9</v>
      </c>
      <c r="BK100" s="15">
        <f t="shared" ca="1" si="61"/>
        <v>0</v>
      </c>
      <c r="BL100" s="15">
        <f t="shared" ca="1" si="62"/>
        <v>6.1073930687265112E-6</v>
      </c>
      <c r="BM100" s="15">
        <f t="shared" ca="1" si="63"/>
        <v>0</v>
      </c>
      <c r="BN100" s="15">
        <f t="shared" ca="1" si="64"/>
        <v>9.9071599247021434E-7</v>
      </c>
      <c r="BO100" s="15">
        <f t="shared" ca="1" si="65"/>
        <v>2.4643827060508832E-6</v>
      </c>
      <c r="BP100" s="15">
        <f t="shared" ca="1" si="66"/>
        <v>8.7721376889184572E-23</v>
      </c>
      <c r="BQ100" s="15">
        <f t="shared" ca="1" si="67"/>
        <v>2.5542957944829508E-24</v>
      </c>
      <c r="BR100" s="15">
        <f t="shared" ca="1" si="67"/>
        <v>0</v>
      </c>
      <c r="BS100" s="15">
        <f t="shared" ca="1" si="68"/>
        <v>3.9023055376774551E-4</v>
      </c>
      <c r="BT100" s="15">
        <f t="shared" ca="1" si="69"/>
        <v>1.5047697669131406E-4</v>
      </c>
      <c r="BU100" s="12">
        <f t="shared" ca="1" si="70"/>
        <v>0</v>
      </c>
      <c r="BV100" s="15">
        <f t="shared" ca="1" si="71"/>
        <v>0</v>
      </c>
      <c r="BW100" s="15">
        <f t="shared" ca="1" si="72"/>
        <v>0</v>
      </c>
      <c r="BX100" s="15">
        <f t="shared" ca="1" si="73"/>
        <v>0</v>
      </c>
      <c r="BY100" s="15">
        <f t="shared" ca="1" si="74"/>
        <v>0</v>
      </c>
      <c r="BZ100" s="15">
        <f t="shared" ca="1" si="75"/>
        <v>0</v>
      </c>
      <c r="CA100" s="15">
        <f t="shared" ca="1" si="76"/>
        <v>0</v>
      </c>
      <c r="CB100" s="15">
        <f t="shared" ca="1" si="77"/>
        <v>0</v>
      </c>
      <c r="CC100" s="15">
        <f t="shared" ca="1" si="78"/>
        <v>0</v>
      </c>
      <c r="CD100" s="15">
        <f t="shared" ca="1" si="79"/>
        <v>0</v>
      </c>
      <c r="CE100" s="15">
        <f t="shared" ca="1" si="80"/>
        <v>0</v>
      </c>
      <c r="CF100" s="15">
        <f t="shared" ca="1" si="81"/>
        <v>0</v>
      </c>
      <c r="CG100" s="15">
        <f t="shared" ca="1" si="82"/>
        <v>0</v>
      </c>
      <c r="CH100" s="15">
        <f t="shared" ca="1" si="83"/>
        <v>0</v>
      </c>
      <c r="CI100" s="15">
        <f t="shared" ca="1" si="84"/>
        <v>0</v>
      </c>
      <c r="CJ100" s="15">
        <f t="shared" ca="1" si="85"/>
        <v>0</v>
      </c>
      <c r="CK100" s="15">
        <f t="shared" ca="1" si="86"/>
        <v>0</v>
      </c>
      <c r="CL100" s="15">
        <f t="shared" ca="1" si="87"/>
        <v>0</v>
      </c>
      <c r="CM100" s="15">
        <f t="shared" ca="1" si="87"/>
        <v>0</v>
      </c>
      <c r="CN100" s="15">
        <f t="shared" ca="1" si="88"/>
        <v>0</v>
      </c>
      <c r="CO100" s="15">
        <f t="shared" ca="1" si="89"/>
        <v>0</v>
      </c>
    </row>
    <row r="101" spans="1:93" x14ac:dyDescent="0.35">
      <c r="A101" s="4" t="str">
        <f t="shared" si="90"/>
        <v>POCOMTR</v>
      </c>
      <c r="B101" s="3" t="str">
        <f t="shared" si="47"/>
        <v>POCOMTR</v>
      </c>
      <c r="C101" s="4" t="s">
        <v>141</v>
      </c>
      <c r="D101" s="4" t="s">
        <v>156</v>
      </c>
      <c r="E101" s="6" t="s">
        <v>16</v>
      </c>
      <c r="F101" s="9">
        <v>33182834.199999999</v>
      </c>
      <c r="G101" s="10">
        <v>0</v>
      </c>
      <c r="H101" s="12">
        <f t="shared" ca="1" si="48"/>
        <v>2.0748859599386184E-2</v>
      </c>
      <c r="I101" s="14">
        <f t="shared" ca="1" si="49"/>
        <v>0</v>
      </c>
      <c r="J101" s="12">
        <f>SUMIFS('Inter regional allocations'!$D:$D,'Inter regional allocations'!$A:$A,J$2,'Inter regional allocations'!$C:$C,$E101,'Inter regional allocations'!$B:$B,"load")</f>
        <v>1.1385573989981101E-3</v>
      </c>
      <c r="K101" s="15">
        <f>SUMIFS('Inter regional allocations'!$D:$D,'Inter regional allocations'!$A:$A,K$2,'Inter regional allocations'!$C:$C,$E101,'Inter regional allocations'!$B:$B,"load")</f>
        <v>0</v>
      </c>
      <c r="L101" s="15">
        <f>SUMIFS('Inter regional allocations'!$D:$D,'Inter regional allocations'!$A:$A,L$2,'Inter regional allocations'!$C:$C,$E101,'Inter regional allocations'!$B:$B,"load")</f>
        <v>0.45305786552826199</v>
      </c>
      <c r="M101" s="15">
        <f>SUMIFS('Inter regional allocations'!$D:$D,'Inter regional allocations'!$A:$A,M$2,'Inter regional allocations'!$C:$C,$E101,'Inter regional allocations'!$B:$B,"load")</f>
        <v>5.3361210681607202E-3</v>
      </c>
      <c r="N101" s="15">
        <f>SUMIFS('Inter regional allocations'!$D:$D,'Inter regional allocations'!$A:$A,N$2,'Inter regional allocations'!$C:$C,$E101,'Inter regional allocations'!$B:$B,"load")</f>
        <v>6.0042150900311796E-6</v>
      </c>
      <c r="O101" s="15">
        <f>SUMIFS('Inter regional allocations'!$D:$D,'Inter regional allocations'!$A:$A,O$2,'Inter regional allocations'!$C:$C,$E101,'Inter regional allocations'!$B:$B,"load")</f>
        <v>2.7233172990082099E-6</v>
      </c>
      <c r="P101" s="15">
        <f>SUMIFS('Inter regional allocations'!$D:$D,'Inter regional allocations'!$A:$A,P$2,'Inter regional allocations'!$C:$C,$E101,'Inter regional allocations'!$B:$B,"load")</f>
        <v>1.9822352146502902E-2</v>
      </c>
      <c r="Q101" s="15">
        <f>SUMIFS('Inter regional allocations'!$D:$D,'Inter regional allocations'!$A:$A,Q$2,'Inter regional allocations'!$C:$C,$E101,'Inter regional allocations'!$B:$B,"load")</f>
        <v>1.66085280909516E-3</v>
      </c>
      <c r="R101" s="15">
        <f>SUMIFS('Inter regional allocations'!$D:$D,'Inter regional allocations'!$A:$A,R$2,'Inter regional allocations'!$C:$C,$E101,'Inter regional allocations'!$B:$B,"load")</f>
        <v>1.7283317886433201E-2</v>
      </c>
      <c r="S101" s="15">
        <f>SUMIFS('Inter regional allocations'!$D:$D,'Inter regional allocations'!$A:$A,S$2,'Inter regional allocations'!$C:$C,$E101,'Inter regional allocations'!$B:$B,"load")</f>
        <v>2.9224221322752801E-8</v>
      </c>
      <c r="T101" s="15">
        <f>SUMIFS('Inter regional allocations'!$D:$D,'Inter regional allocations'!$A:$A,T$2,'Inter regional allocations'!$C:$C,$E101,'Inter regional allocations'!$B:$B,"load")</f>
        <v>4.4458133979997002E-8</v>
      </c>
      <c r="U101" s="15">
        <f>SUMIFS('Inter regional allocations'!$D:$D,'Inter regional allocations'!$A:$A,U$2,'Inter regional allocations'!$C:$C,$E101,'Inter regional allocations'!$B:$B,"load")</f>
        <v>0</v>
      </c>
      <c r="V101" s="15">
        <f>SUMIFS('Inter regional allocations'!$D:$D,'Inter regional allocations'!$A:$A,V$2,'Inter regional allocations'!$C:$C,$E101,'Inter regional allocations'!$B:$B,"load")</f>
        <v>1.1001904076848201E-4</v>
      </c>
      <c r="W101" s="15">
        <f>SUMIFS('Inter regional allocations'!$D:$D,'Inter regional allocations'!$A:$A,W$2,'Inter regional allocations'!$C:$C,$E101,'Inter regional allocations'!$B:$B,"load")</f>
        <v>0</v>
      </c>
      <c r="X101" s="15">
        <f>SUMIFS('Inter regional allocations'!$D:$D,'Inter regional allocations'!$A:$A,X$2,'Inter regional allocations'!$C:$C,$E101,'Inter regional allocations'!$B:$B,"load")</f>
        <v>1.7846832836697601E-5</v>
      </c>
      <c r="Y101" s="15">
        <f>SUMIFS('Inter regional allocations'!$D:$D,'Inter regional allocations'!$A:$A,Y$2,'Inter regional allocations'!$C:$C,$E101,'Inter regional allocations'!$B:$B,"load")</f>
        <v>4.43935764990297E-5</v>
      </c>
      <c r="Z101" s="15">
        <f>SUMIFS('Inter regional allocations'!$D:$D,'Inter regional allocations'!$A:$A,Z$2,'Inter regional allocations'!$C:$C,$E101,'Inter regional allocations'!$B:$B,"load")</f>
        <v>1.58021951946364E-21</v>
      </c>
      <c r="AA101" s="15">
        <f>SUMIFS('Inter regional allocations'!$D:$D,'Inter regional allocations'!$A:$A,AA$2,'Inter regional allocations'!$C:$C,$E101,'Inter regional allocations'!$B:$B,"load")</f>
        <v>4.6013277676031301E-23</v>
      </c>
      <c r="AB101" s="15">
        <f>SUMIFS('Inter regional allocations'!$D:$D,'Inter regional allocations'!$A:$A,AB$2,'Inter regional allocations'!$C:$C,$E101,'Inter regional allocations'!$B:$B,"load")</f>
        <v>0</v>
      </c>
      <c r="AC101" s="15">
        <f>SUMIFS('Inter regional allocations'!$D:$D,'Inter regional allocations'!$A:$A,AC$2,'Inter regional allocations'!$C:$C,$E101,'Inter regional allocations'!$B:$B,"load")</f>
        <v>7.0296427167791699E-3</v>
      </c>
      <c r="AD101" s="15">
        <f>SUMIFS('Inter regional allocations'!$D:$D,'Inter regional allocations'!$A:$A,AD$2,'Inter regional allocations'!$C:$C,$E101,'Inter regional allocations'!$B:$B,"load")</f>
        <v>2.71070364180304E-3</v>
      </c>
      <c r="AE101" s="12">
        <f>SUMIFS('Inter regional allocations'!$D:$D,'Inter regional allocations'!$A:$A,AE$2,'Inter regional allocations'!$C:$C,$E101,'Inter regional allocations'!$B:$B,"gen")</f>
        <v>2.2567654210155401E-5</v>
      </c>
      <c r="AF101" s="15">
        <f>SUMIFS('Inter regional allocations'!$D:$D,'Inter regional allocations'!$A:$A,AF$2,'Inter regional allocations'!$C:$C,$E101,'Inter regional allocations'!$B:$B,"gen")</f>
        <v>4.3052185510658803E-5</v>
      </c>
      <c r="AG101" s="15">
        <f>SUMIFS('Inter regional allocations'!$D:$D,'Inter regional allocations'!$A:$A,AG$2,'Inter regional allocations'!$C:$C,$E101,'Inter regional allocations'!$B:$B,"gen")</f>
        <v>0.27091123705434</v>
      </c>
      <c r="AH101" s="15">
        <f>SUMIFS('Inter regional allocations'!$D:$D,'Inter regional allocations'!$A:$A,AH$2,'Inter regional allocations'!$C:$C,$E101,'Inter regional allocations'!$B:$B,"gen")</f>
        <v>4.3194824834807003E-5</v>
      </c>
      <c r="AI101" s="15">
        <f>SUMIFS('Inter regional allocations'!$D:$D,'Inter regional allocations'!$A:$A,AI$2,'Inter regional allocations'!$C:$C,$E101,'Inter regional allocations'!$B:$B,"gen")</f>
        <v>2.5258948038254402E-4</v>
      </c>
      <c r="AJ101" s="15">
        <f>SUMIFS('Inter regional allocations'!$D:$D,'Inter regional allocations'!$A:$A,AJ$2,'Inter regional allocations'!$C:$C,$E101,'Inter regional allocations'!$B:$B,"gen")</f>
        <v>1.1289552949481E-4</v>
      </c>
      <c r="AK101" s="15">
        <f>SUMIFS('Inter regional allocations'!$D:$D,'Inter regional allocations'!$A:$A,AK$2,'Inter regional allocations'!$C:$C,$E101,'Inter regional allocations'!$B:$B,"gen")</f>
        <v>2.7624597407444903E-4</v>
      </c>
      <c r="AL101" s="15">
        <f>SUMIFS('Inter regional allocations'!$D:$D,'Inter regional allocations'!$A:$A,AL$2,'Inter regional allocations'!$C:$C,$E101,'Inter regional allocations'!$B:$B,"gen")</f>
        <v>1.2442140445881E-5</v>
      </c>
      <c r="AM101" s="15">
        <f>SUMIFS('Inter regional allocations'!$D:$D,'Inter regional allocations'!$A:$A,AM$2,'Inter regional allocations'!$C:$C,$E101,'Inter regional allocations'!$B:$B,"gen")</f>
        <v>1.4129579769985999E-4</v>
      </c>
      <c r="AN101" s="15">
        <f>SUMIFS('Inter regional allocations'!$D:$D,'Inter regional allocations'!$A:$A,AN$2,'Inter regional allocations'!$C:$C,$E101,'Inter regional allocations'!$B:$B,"gen")</f>
        <v>2.7403165423320298E-4</v>
      </c>
      <c r="AO101" s="15">
        <f>SUMIFS('Inter regional allocations'!$D:$D,'Inter regional allocations'!$A:$A,AO$2,'Inter regional allocations'!$C:$C,$E101,'Inter regional allocations'!$B:$B,"gen")</f>
        <v>2.7828514462433602E-4</v>
      </c>
      <c r="AP101" s="15">
        <f>SUMIFS('Inter regional allocations'!$D:$D,'Inter regional allocations'!$A:$A,AP$2,'Inter regional allocations'!$C:$C,$E101,'Inter regional allocations'!$B:$B,"gen")</f>
        <v>3.14142853406561E-5</v>
      </c>
      <c r="AQ101" s="15">
        <f>SUMIFS('Inter regional allocations'!$D:$D,'Inter regional allocations'!$A:$A,AQ$2,'Inter regional allocations'!$C:$C,$E101,'Inter regional allocations'!$B:$B,"gen")</f>
        <v>8.9632215055175905E-7</v>
      </c>
      <c r="AR101" s="15">
        <f>SUMIFS('Inter regional allocations'!$D:$D,'Inter regional allocations'!$A:$A,AR$2,'Inter regional allocations'!$C:$C,$E101,'Inter regional allocations'!$B:$B,"gen")</f>
        <v>3.03149137412335E-5</v>
      </c>
      <c r="AS101" s="15">
        <f>SUMIFS('Inter regional allocations'!$D:$D,'Inter regional allocations'!$A:$A,AS$2,'Inter regional allocations'!$C:$C,$E101,'Inter regional allocations'!$B:$B,"gen")</f>
        <v>2.7421462728992199E-4</v>
      </c>
      <c r="AT101" s="15">
        <f>SUMIFS('Inter regional allocations'!$D:$D,'Inter regional allocations'!$A:$A,AT$2,'Inter regional allocations'!$C:$C,$E101,'Inter regional allocations'!$B:$B,"gen")</f>
        <v>3.29137257378898E-4</v>
      </c>
      <c r="AU101" s="15">
        <f>SUMIFS('Inter regional allocations'!$D:$D,'Inter regional allocations'!$A:$A,AU$2,'Inter regional allocations'!$C:$C,$E101,'Inter regional allocations'!$B:$B,"gen")</f>
        <v>4.3143827413089097E-5</v>
      </c>
      <c r="AV101" s="15">
        <f>SUMIFS('Inter regional allocations'!$D:$D,'Inter regional allocations'!$A:$A,AV$2,'Inter regional allocations'!$C:$C,$E101,'Inter regional allocations'!$B:$B,"gen")</f>
        <v>3.8781051155275999E-5</v>
      </c>
      <c r="AW101" s="15">
        <f>SUMIFS('Inter regional allocations'!$D:$D,'Inter regional allocations'!$A:$A,AW$2,'Inter regional allocations'!$C:$C,$E101,'Inter regional allocations'!$B:$B,"gen")</f>
        <v>4.3245860087026302E-5</v>
      </c>
      <c r="AX101" s="15">
        <f>SUMIFS('Inter regional allocations'!$D:$D,'Inter regional allocations'!$A:$A,AX$2,'Inter regional allocations'!$C:$C,$E101,'Inter regional allocations'!$B:$B,"gen")</f>
        <v>9.0757984290245897E-3</v>
      </c>
      <c r="AY101" s="15">
        <f>SUMIFS('Inter regional allocations'!$D:$D,'Inter regional allocations'!$A:$A,AY$2,'Inter regional allocations'!$C:$C,$E101,'Inter regional allocations'!$B:$B,"gen")</f>
        <v>9.4969518130842302E-3</v>
      </c>
      <c r="AZ101" s="12">
        <f t="shared" ca="1" si="50"/>
        <v>2.3623767617654103E-5</v>
      </c>
      <c r="BA101" s="15">
        <f t="shared" ca="1" si="51"/>
        <v>0</v>
      </c>
      <c r="BB101" s="15">
        <f t="shared" ca="1" si="52"/>
        <v>9.4004340422434943E-3</v>
      </c>
      <c r="BC101" s="15">
        <f t="shared" ca="1" si="53"/>
        <v>1.1071842684859342E-4</v>
      </c>
      <c r="BD101" s="15">
        <f t="shared" ca="1" si="54"/>
        <v>1.2458061590757283E-7</v>
      </c>
      <c r="BE101" s="15">
        <f t="shared" ca="1" si="55"/>
        <v>5.6505728281700953E-8</v>
      </c>
      <c r="BF101" s="15">
        <f t="shared" ca="1" si="56"/>
        <v>4.1129120161738006E-4</v>
      </c>
      <c r="BG101" s="15">
        <f t="shared" ca="1" si="57"/>
        <v>3.4460801751161621E-5</v>
      </c>
      <c r="BH101" s="15">
        <f t="shared" ca="1" si="58"/>
        <v>3.5860913623716247E-4</v>
      </c>
      <c r="BI101" s="15">
        <f t="shared" ca="1" si="59"/>
        <v>6.0636926512718582E-10</v>
      </c>
      <c r="BJ101" s="15">
        <f t="shared" ca="1" si="60"/>
        <v>9.2245558000165787E-10</v>
      </c>
      <c r="BK101" s="15">
        <f t="shared" ca="1" si="61"/>
        <v>0</v>
      </c>
      <c r="BL101" s="15">
        <f t="shared" ca="1" si="62"/>
        <v>2.2827696301643779E-6</v>
      </c>
      <c r="BM101" s="15">
        <f t="shared" ca="1" si="63"/>
        <v>0</v>
      </c>
      <c r="BN101" s="15">
        <f t="shared" ca="1" si="64"/>
        <v>3.703014288223536E-7</v>
      </c>
      <c r="BO101" s="15">
        <f t="shared" ca="1" si="65"/>
        <v>9.2111608589297736E-7</v>
      </c>
      <c r="BP101" s="15">
        <f t="shared" ca="1" si="66"/>
        <v>3.2787752945560568E-23</v>
      </c>
      <c r="BQ101" s="15">
        <f t="shared" ca="1" si="67"/>
        <v>9.5472303820754414E-25</v>
      </c>
      <c r="BR101" s="15">
        <f t="shared" ca="1" si="67"/>
        <v>0</v>
      </c>
      <c r="BS101" s="15">
        <f t="shared" ca="1" si="68"/>
        <v>1.4585706976429866E-4</v>
      </c>
      <c r="BT101" s="15">
        <f t="shared" ca="1" si="69"/>
        <v>5.6244009279316097E-5</v>
      </c>
      <c r="BU101" s="12">
        <f t="shared" ca="1" si="70"/>
        <v>0</v>
      </c>
      <c r="BV101" s="15">
        <f t="shared" ca="1" si="71"/>
        <v>0</v>
      </c>
      <c r="BW101" s="15">
        <f t="shared" ca="1" si="72"/>
        <v>0</v>
      </c>
      <c r="BX101" s="15">
        <f t="shared" ca="1" si="73"/>
        <v>0</v>
      </c>
      <c r="BY101" s="15">
        <f t="shared" ca="1" si="74"/>
        <v>0</v>
      </c>
      <c r="BZ101" s="15">
        <f t="shared" ca="1" si="75"/>
        <v>0</v>
      </c>
      <c r="CA101" s="15">
        <f t="shared" ca="1" si="76"/>
        <v>0</v>
      </c>
      <c r="CB101" s="15">
        <f t="shared" ca="1" si="77"/>
        <v>0</v>
      </c>
      <c r="CC101" s="15">
        <f t="shared" ca="1" si="78"/>
        <v>0</v>
      </c>
      <c r="CD101" s="15">
        <f t="shared" ca="1" si="79"/>
        <v>0</v>
      </c>
      <c r="CE101" s="15">
        <f t="shared" ca="1" si="80"/>
        <v>0</v>
      </c>
      <c r="CF101" s="15">
        <f t="shared" ca="1" si="81"/>
        <v>0</v>
      </c>
      <c r="CG101" s="15">
        <f t="shared" ca="1" si="82"/>
        <v>0</v>
      </c>
      <c r="CH101" s="15">
        <f t="shared" ca="1" si="83"/>
        <v>0</v>
      </c>
      <c r="CI101" s="15">
        <f t="shared" ca="1" si="84"/>
        <v>0</v>
      </c>
      <c r="CJ101" s="15">
        <f t="shared" ca="1" si="85"/>
        <v>0</v>
      </c>
      <c r="CK101" s="15">
        <f t="shared" ca="1" si="86"/>
        <v>0</v>
      </c>
      <c r="CL101" s="15">
        <f t="shared" ca="1" si="87"/>
        <v>0</v>
      </c>
      <c r="CM101" s="15">
        <f t="shared" ca="1" si="87"/>
        <v>0</v>
      </c>
      <c r="CN101" s="15">
        <f t="shared" ca="1" si="88"/>
        <v>0</v>
      </c>
      <c r="CO101" s="15">
        <f t="shared" ca="1" si="89"/>
        <v>0</v>
      </c>
    </row>
    <row r="102" spans="1:93" x14ac:dyDescent="0.35">
      <c r="A102" s="4" t="str">
        <f t="shared" si="90"/>
        <v>POCOOKN</v>
      </c>
      <c r="B102" s="3" t="str">
        <f t="shared" si="47"/>
        <v>POCOOKN</v>
      </c>
      <c r="C102" s="4" t="s">
        <v>141</v>
      </c>
      <c r="D102" s="4" t="s">
        <v>157</v>
      </c>
      <c r="E102" s="6" t="s">
        <v>16</v>
      </c>
      <c r="F102" s="9">
        <v>8223512.2000000002</v>
      </c>
      <c r="G102" s="10">
        <v>0</v>
      </c>
      <c r="H102" s="12">
        <f t="shared" ca="1" si="48"/>
        <v>5.1420713198645166E-3</v>
      </c>
      <c r="I102" s="14">
        <f t="shared" ca="1" si="49"/>
        <v>0</v>
      </c>
      <c r="J102" s="12">
        <f>SUMIFS('Inter regional allocations'!$D:$D,'Inter regional allocations'!$A:$A,J$2,'Inter regional allocations'!$C:$C,$E102,'Inter regional allocations'!$B:$B,"load")</f>
        <v>1.1385573989981101E-3</v>
      </c>
      <c r="K102" s="15">
        <f>SUMIFS('Inter regional allocations'!$D:$D,'Inter regional allocations'!$A:$A,K$2,'Inter regional allocations'!$C:$C,$E102,'Inter regional allocations'!$B:$B,"load")</f>
        <v>0</v>
      </c>
      <c r="L102" s="15">
        <f>SUMIFS('Inter regional allocations'!$D:$D,'Inter regional allocations'!$A:$A,L$2,'Inter regional allocations'!$C:$C,$E102,'Inter regional allocations'!$B:$B,"load")</f>
        <v>0.45305786552826199</v>
      </c>
      <c r="M102" s="15">
        <f>SUMIFS('Inter regional allocations'!$D:$D,'Inter regional allocations'!$A:$A,M$2,'Inter regional allocations'!$C:$C,$E102,'Inter regional allocations'!$B:$B,"load")</f>
        <v>5.3361210681607202E-3</v>
      </c>
      <c r="N102" s="15">
        <f>SUMIFS('Inter regional allocations'!$D:$D,'Inter regional allocations'!$A:$A,N$2,'Inter regional allocations'!$C:$C,$E102,'Inter regional allocations'!$B:$B,"load")</f>
        <v>6.0042150900311796E-6</v>
      </c>
      <c r="O102" s="15">
        <f>SUMIFS('Inter regional allocations'!$D:$D,'Inter regional allocations'!$A:$A,O$2,'Inter regional allocations'!$C:$C,$E102,'Inter regional allocations'!$B:$B,"load")</f>
        <v>2.7233172990082099E-6</v>
      </c>
      <c r="P102" s="15">
        <f>SUMIFS('Inter regional allocations'!$D:$D,'Inter regional allocations'!$A:$A,P$2,'Inter regional allocations'!$C:$C,$E102,'Inter regional allocations'!$B:$B,"load")</f>
        <v>1.9822352146502902E-2</v>
      </c>
      <c r="Q102" s="15">
        <f>SUMIFS('Inter regional allocations'!$D:$D,'Inter regional allocations'!$A:$A,Q$2,'Inter regional allocations'!$C:$C,$E102,'Inter regional allocations'!$B:$B,"load")</f>
        <v>1.66085280909516E-3</v>
      </c>
      <c r="R102" s="15">
        <f>SUMIFS('Inter regional allocations'!$D:$D,'Inter regional allocations'!$A:$A,R$2,'Inter regional allocations'!$C:$C,$E102,'Inter regional allocations'!$B:$B,"load")</f>
        <v>1.7283317886433201E-2</v>
      </c>
      <c r="S102" s="15">
        <f>SUMIFS('Inter regional allocations'!$D:$D,'Inter regional allocations'!$A:$A,S$2,'Inter regional allocations'!$C:$C,$E102,'Inter regional allocations'!$B:$B,"load")</f>
        <v>2.9224221322752801E-8</v>
      </c>
      <c r="T102" s="15">
        <f>SUMIFS('Inter regional allocations'!$D:$D,'Inter regional allocations'!$A:$A,T$2,'Inter regional allocations'!$C:$C,$E102,'Inter regional allocations'!$B:$B,"load")</f>
        <v>4.4458133979997002E-8</v>
      </c>
      <c r="U102" s="15">
        <f>SUMIFS('Inter regional allocations'!$D:$D,'Inter regional allocations'!$A:$A,U$2,'Inter regional allocations'!$C:$C,$E102,'Inter regional allocations'!$B:$B,"load")</f>
        <v>0</v>
      </c>
      <c r="V102" s="15">
        <f>SUMIFS('Inter regional allocations'!$D:$D,'Inter regional allocations'!$A:$A,V$2,'Inter regional allocations'!$C:$C,$E102,'Inter regional allocations'!$B:$B,"load")</f>
        <v>1.1001904076848201E-4</v>
      </c>
      <c r="W102" s="15">
        <f>SUMIFS('Inter regional allocations'!$D:$D,'Inter regional allocations'!$A:$A,W$2,'Inter regional allocations'!$C:$C,$E102,'Inter regional allocations'!$B:$B,"load")</f>
        <v>0</v>
      </c>
      <c r="X102" s="15">
        <f>SUMIFS('Inter regional allocations'!$D:$D,'Inter regional allocations'!$A:$A,X$2,'Inter regional allocations'!$C:$C,$E102,'Inter regional allocations'!$B:$B,"load")</f>
        <v>1.7846832836697601E-5</v>
      </c>
      <c r="Y102" s="15">
        <f>SUMIFS('Inter regional allocations'!$D:$D,'Inter regional allocations'!$A:$A,Y$2,'Inter regional allocations'!$C:$C,$E102,'Inter regional allocations'!$B:$B,"load")</f>
        <v>4.43935764990297E-5</v>
      </c>
      <c r="Z102" s="15">
        <f>SUMIFS('Inter regional allocations'!$D:$D,'Inter regional allocations'!$A:$A,Z$2,'Inter regional allocations'!$C:$C,$E102,'Inter regional allocations'!$B:$B,"load")</f>
        <v>1.58021951946364E-21</v>
      </c>
      <c r="AA102" s="15">
        <f>SUMIFS('Inter regional allocations'!$D:$D,'Inter regional allocations'!$A:$A,AA$2,'Inter regional allocations'!$C:$C,$E102,'Inter regional allocations'!$B:$B,"load")</f>
        <v>4.6013277676031301E-23</v>
      </c>
      <c r="AB102" s="15">
        <f>SUMIFS('Inter regional allocations'!$D:$D,'Inter regional allocations'!$A:$A,AB$2,'Inter regional allocations'!$C:$C,$E102,'Inter regional allocations'!$B:$B,"load")</f>
        <v>0</v>
      </c>
      <c r="AC102" s="15">
        <f>SUMIFS('Inter regional allocations'!$D:$D,'Inter regional allocations'!$A:$A,AC$2,'Inter regional allocations'!$C:$C,$E102,'Inter regional allocations'!$B:$B,"load")</f>
        <v>7.0296427167791699E-3</v>
      </c>
      <c r="AD102" s="15">
        <f>SUMIFS('Inter regional allocations'!$D:$D,'Inter regional allocations'!$A:$A,AD$2,'Inter regional allocations'!$C:$C,$E102,'Inter regional allocations'!$B:$B,"load")</f>
        <v>2.71070364180304E-3</v>
      </c>
      <c r="AE102" s="12">
        <f>SUMIFS('Inter regional allocations'!$D:$D,'Inter regional allocations'!$A:$A,AE$2,'Inter regional allocations'!$C:$C,$E102,'Inter regional allocations'!$B:$B,"gen")</f>
        <v>2.2567654210155401E-5</v>
      </c>
      <c r="AF102" s="15">
        <f>SUMIFS('Inter regional allocations'!$D:$D,'Inter regional allocations'!$A:$A,AF$2,'Inter regional allocations'!$C:$C,$E102,'Inter regional allocations'!$B:$B,"gen")</f>
        <v>4.3052185510658803E-5</v>
      </c>
      <c r="AG102" s="15">
        <f>SUMIFS('Inter regional allocations'!$D:$D,'Inter regional allocations'!$A:$A,AG$2,'Inter regional allocations'!$C:$C,$E102,'Inter regional allocations'!$B:$B,"gen")</f>
        <v>0.27091123705434</v>
      </c>
      <c r="AH102" s="15">
        <f>SUMIFS('Inter regional allocations'!$D:$D,'Inter regional allocations'!$A:$A,AH$2,'Inter regional allocations'!$C:$C,$E102,'Inter regional allocations'!$B:$B,"gen")</f>
        <v>4.3194824834807003E-5</v>
      </c>
      <c r="AI102" s="15">
        <f>SUMIFS('Inter regional allocations'!$D:$D,'Inter regional allocations'!$A:$A,AI$2,'Inter regional allocations'!$C:$C,$E102,'Inter regional allocations'!$B:$B,"gen")</f>
        <v>2.5258948038254402E-4</v>
      </c>
      <c r="AJ102" s="15">
        <f>SUMIFS('Inter regional allocations'!$D:$D,'Inter regional allocations'!$A:$A,AJ$2,'Inter regional allocations'!$C:$C,$E102,'Inter regional allocations'!$B:$B,"gen")</f>
        <v>1.1289552949481E-4</v>
      </c>
      <c r="AK102" s="15">
        <f>SUMIFS('Inter regional allocations'!$D:$D,'Inter regional allocations'!$A:$A,AK$2,'Inter regional allocations'!$C:$C,$E102,'Inter regional allocations'!$B:$B,"gen")</f>
        <v>2.7624597407444903E-4</v>
      </c>
      <c r="AL102" s="15">
        <f>SUMIFS('Inter regional allocations'!$D:$D,'Inter regional allocations'!$A:$A,AL$2,'Inter regional allocations'!$C:$C,$E102,'Inter regional allocations'!$B:$B,"gen")</f>
        <v>1.2442140445881E-5</v>
      </c>
      <c r="AM102" s="15">
        <f>SUMIFS('Inter regional allocations'!$D:$D,'Inter regional allocations'!$A:$A,AM$2,'Inter regional allocations'!$C:$C,$E102,'Inter regional allocations'!$B:$B,"gen")</f>
        <v>1.4129579769985999E-4</v>
      </c>
      <c r="AN102" s="15">
        <f>SUMIFS('Inter regional allocations'!$D:$D,'Inter regional allocations'!$A:$A,AN$2,'Inter regional allocations'!$C:$C,$E102,'Inter regional allocations'!$B:$B,"gen")</f>
        <v>2.7403165423320298E-4</v>
      </c>
      <c r="AO102" s="15">
        <f>SUMIFS('Inter regional allocations'!$D:$D,'Inter regional allocations'!$A:$A,AO$2,'Inter regional allocations'!$C:$C,$E102,'Inter regional allocations'!$B:$B,"gen")</f>
        <v>2.7828514462433602E-4</v>
      </c>
      <c r="AP102" s="15">
        <f>SUMIFS('Inter regional allocations'!$D:$D,'Inter regional allocations'!$A:$A,AP$2,'Inter regional allocations'!$C:$C,$E102,'Inter regional allocations'!$B:$B,"gen")</f>
        <v>3.14142853406561E-5</v>
      </c>
      <c r="AQ102" s="15">
        <f>SUMIFS('Inter regional allocations'!$D:$D,'Inter regional allocations'!$A:$A,AQ$2,'Inter regional allocations'!$C:$C,$E102,'Inter regional allocations'!$B:$B,"gen")</f>
        <v>8.9632215055175905E-7</v>
      </c>
      <c r="AR102" s="15">
        <f>SUMIFS('Inter regional allocations'!$D:$D,'Inter regional allocations'!$A:$A,AR$2,'Inter regional allocations'!$C:$C,$E102,'Inter regional allocations'!$B:$B,"gen")</f>
        <v>3.03149137412335E-5</v>
      </c>
      <c r="AS102" s="15">
        <f>SUMIFS('Inter regional allocations'!$D:$D,'Inter regional allocations'!$A:$A,AS$2,'Inter regional allocations'!$C:$C,$E102,'Inter regional allocations'!$B:$B,"gen")</f>
        <v>2.7421462728992199E-4</v>
      </c>
      <c r="AT102" s="15">
        <f>SUMIFS('Inter regional allocations'!$D:$D,'Inter regional allocations'!$A:$A,AT$2,'Inter regional allocations'!$C:$C,$E102,'Inter regional allocations'!$B:$B,"gen")</f>
        <v>3.29137257378898E-4</v>
      </c>
      <c r="AU102" s="15">
        <f>SUMIFS('Inter regional allocations'!$D:$D,'Inter regional allocations'!$A:$A,AU$2,'Inter regional allocations'!$C:$C,$E102,'Inter regional allocations'!$B:$B,"gen")</f>
        <v>4.3143827413089097E-5</v>
      </c>
      <c r="AV102" s="15">
        <f>SUMIFS('Inter regional allocations'!$D:$D,'Inter regional allocations'!$A:$A,AV$2,'Inter regional allocations'!$C:$C,$E102,'Inter regional allocations'!$B:$B,"gen")</f>
        <v>3.8781051155275999E-5</v>
      </c>
      <c r="AW102" s="15">
        <f>SUMIFS('Inter regional allocations'!$D:$D,'Inter regional allocations'!$A:$A,AW$2,'Inter regional allocations'!$C:$C,$E102,'Inter regional allocations'!$B:$B,"gen")</f>
        <v>4.3245860087026302E-5</v>
      </c>
      <c r="AX102" s="15">
        <f>SUMIFS('Inter regional allocations'!$D:$D,'Inter regional allocations'!$A:$A,AX$2,'Inter regional allocations'!$C:$C,$E102,'Inter regional allocations'!$B:$B,"gen")</f>
        <v>9.0757984290245897E-3</v>
      </c>
      <c r="AY102" s="15">
        <f>SUMIFS('Inter regional allocations'!$D:$D,'Inter regional allocations'!$A:$A,AY$2,'Inter regional allocations'!$C:$C,$E102,'Inter regional allocations'!$B:$B,"gen")</f>
        <v>9.4969518130842302E-3</v>
      </c>
      <c r="AZ102" s="12">
        <f t="shared" ca="1" si="50"/>
        <v>5.8545433474077229E-6</v>
      </c>
      <c r="BA102" s="15">
        <f t="shared" ca="1" si="51"/>
        <v>0</v>
      </c>
      <c r="BB102" s="15">
        <f t="shared" ca="1" si="52"/>
        <v>2.329655856571911E-3</v>
      </c>
      <c r="BC102" s="15">
        <f t="shared" ca="1" si="53"/>
        <v>2.7438715103914049E-5</v>
      </c>
      <c r="BD102" s="15">
        <f t="shared" ca="1" si="54"/>
        <v>3.0874102212747077E-8</v>
      </c>
      <c r="BE102" s="15">
        <f t="shared" ca="1" si="55"/>
        <v>1.4003491778121016E-8</v>
      </c>
      <c r="BF102" s="15">
        <f t="shared" ca="1" si="56"/>
        <v>1.0192794846478741E-4</v>
      </c>
      <c r="BG102" s="15">
        <f t="shared" ca="1" si="57"/>
        <v>8.5402235961646391E-6</v>
      </c>
      <c r="BH102" s="15">
        <f t="shared" ca="1" si="58"/>
        <v>8.8872053215929573E-5</v>
      </c>
      <c r="BI102" s="15">
        <f t="shared" ca="1" si="59"/>
        <v>1.5027303030910025E-10</v>
      </c>
      <c r="BJ102" s="15">
        <f t="shared" ca="1" si="60"/>
        <v>2.2860689567323671E-10</v>
      </c>
      <c r="BK102" s="15">
        <f t="shared" ca="1" si="61"/>
        <v>0</v>
      </c>
      <c r="BL102" s="15">
        <f t="shared" ca="1" si="62"/>
        <v>5.6572575417461635E-7</v>
      </c>
      <c r="BM102" s="15">
        <f t="shared" ca="1" si="63"/>
        <v>0</v>
      </c>
      <c r="BN102" s="15">
        <f t="shared" ca="1" si="64"/>
        <v>9.1769687279999033E-8</v>
      </c>
      <c r="BO102" s="15">
        <f t="shared" ca="1" si="65"/>
        <v>2.2827493650187203E-7</v>
      </c>
      <c r="BP102" s="15">
        <f t="shared" ca="1" si="66"/>
        <v>8.1256014701240706E-24</v>
      </c>
      <c r="BQ102" s="15">
        <f t="shared" ca="1" si="67"/>
        <v>2.3660355547088277E-25</v>
      </c>
      <c r="BR102" s="15">
        <f t="shared" ca="1" si="67"/>
        <v>0</v>
      </c>
      <c r="BS102" s="15">
        <f t="shared" ca="1" si="68"/>
        <v>3.6146924202844655E-5</v>
      </c>
      <c r="BT102" s="15">
        <f t="shared" ca="1" si="69"/>
        <v>1.3938631453167709E-5</v>
      </c>
      <c r="BU102" s="12">
        <f t="shared" ca="1" si="70"/>
        <v>0</v>
      </c>
      <c r="BV102" s="15">
        <f t="shared" ca="1" si="71"/>
        <v>0</v>
      </c>
      <c r="BW102" s="15">
        <f t="shared" ca="1" si="72"/>
        <v>0</v>
      </c>
      <c r="BX102" s="15">
        <f t="shared" ca="1" si="73"/>
        <v>0</v>
      </c>
      <c r="BY102" s="15">
        <f t="shared" ca="1" si="74"/>
        <v>0</v>
      </c>
      <c r="BZ102" s="15">
        <f t="shared" ca="1" si="75"/>
        <v>0</v>
      </c>
      <c r="CA102" s="15">
        <f t="shared" ca="1" si="76"/>
        <v>0</v>
      </c>
      <c r="CB102" s="15">
        <f t="shared" ca="1" si="77"/>
        <v>0</v>
      </c>
      <c r="CC102" s="15">
        <f t="shared" ca="1" si="78"/>
        <v>0</v>
      </c>
      <c r="CD102" s="15">
        <f t="shared" ca="1" si="79"/>
        <v>0</v>
      </c>
      <c r="CE102" s="15">
        <f t="shared" ca="1" si="80"/>
        <v>0</v>
      </c>
      <c r="CF102" s="15">
        <f t="shared" ca="1" si="81"/>
        <v>0</v>
      </c>
      <c r="CG102" s="15">
        <f t="shared" ca="1" si="82"/>
        <v>0</v>
      </c>
      <c r="CH102" s="15">
        <f t="shared" ca="1" si="83"/>
        <v>0</v>
      </c>
      <c r="CI102" s="15">
        <f t="shared" ca="1" si="84"/>
        <v>0</v>
      </c>
      <c r="CJ102" s="15">
        <f t="shared" ca="1" si="85"/>
        <v>0</v>
      </c>
      <c r="CK102" s="15">
        <f t="shared" ca="1" si="86"/>
        <v>0</v>
      </c>
      <c r="CL102" s="15">
        <f t="shared" ca="1" si="87"/>
        <v>0</v>
      </c>
      <c r="CM102" s="15">
        <f t="shared" ca="1" si="87"/>
        <v>0</v>
      </c>
      <c r="CN102" s="15">
        <f t="shared" ca="1" si="88"/>
        <v>0</v>
      </c>
      <c r="CO102" s="15">
        <f t="shared" ca="1" si="89"/>
        <v>0</v>
      </c>
    </row>
    <row r="103" spans="1:93" x14ac:dyDescent="0.35">
      <c r="A103" s="4" t="str">
        <f t="shared" si="90"/>
        <v>POCOOPK</v>
      </c>
      <c r="B103" s="3" t="str">
        <f t="shared" si="47"/>
        <v>POCOOPK</v>
      </c>
      <c r="C103" s="4" t="s">
        <v>141</v>
      </c>
      <c r="D103" s="4" t="s">
        <v>158</v>
      </c>
      <c r="E103" s="6" t="s">
        <v>16</v>
      </c>
      <c r="F103" s="9">
        <v>47840972.600000001</v>
      </c>
      <c r="G103" s="10">
        <v>0</v>
      </c>
      <c r="H103" s="12">
        <f t="shared" ca="1" si="48"/>
        <v>2.9914431588109539E-2</v>
      </c>
      <c r="I103" s="14">
        <f t="shared" ca="1" si="49"/>
        <v>0</v>
      </c>
      <c r="J103" s="12">
        <f>SUMIFS('Inter regional allocations'!$D:$D,'Inter regional allocations'!$A:$A,J$2,'Inter regional allocations'!$C:$C,$E103,'Inter regional allocations'!$B:$B,"load")</f>
        <v>1.1385573989981101E-3</v>
      </c>
      <c r="K103" s="15">
        <f>SUMIFS('Inter regional allocations'!$D:$D,'Inter regional allocations'!$A:$A,K$2,'Inter regional allocations'!$C:$C,$E103,'Inter regional allocations'!$B:$B,"load")</f>
        <v>0</v>
      </c>
      <c r="L103" s="15">
        <f>SUMIFS('Inter regional allocations'!$D:$D,'Inter regional allocations'!$A:$A,L$2,'Inter regional allocations'!$C:$C,$E103,'Inter regional allocations'!$B:$B,"load")</f>
        <v>0.45305786552826199</v>
      </c>
      <c r="M103" s="15">
        <f>SUMIFS('Inter regional allocations'!$D:$D,'Inter regional allocations'!$A:$A,M$2,'Inter regional allocations'!$C:$C,$E103,'Inter regional allocations'!$B:$B,"load")</f>
        <v>5.3361210681607202E-3</v>
      </c>
      <c r="N103" s="15">
        <f>SUMIFS('Inter regional allocations'!$D:$D,'Inter regional allocations'!$A:$A,N$2,'Inter regional allocations'!$C:$C,$E103,'Inter regional allocations'!$B:$B,"load")</f>
        <v>6.0042150900311796E-6</v>
      </c>
      <c r="O103" s="15">
        <f>SUMIFS('Inter regional allocations'!$D:$D,'Inter regional allocations'!$A:$A,O$2,'Inter regional allocations'!$C:$C,$E103,'Inter regional allocations'!$B:$B,"load")</f>
        <v>2.7233172990082099E-6</v>
      </c>
      <c r="P103" s="15">
        <f>SUMIFS('Inter regional allocations'!$D:$D,'Inter regional allocations'!$A:$A,P$2,'Inter regional allocations'!$C:$C,$E103,'Inter regional allocations'!$B:$B,"load")</f>
        <v>1.9822352146502902E-2</v>
      </c>
      <c r="Q103" s="15">
        <f>SUMIFS('Inter regional allocations'!$D:$D,'Inter regional allocations'!$A:$A,Q$2,'Inter regional allocations'!$C:$C,$E103,'Inter regional allocations'!$B:$B,"load")</f>
        <v>1.66085280909516E-3</v>
      </c>
      <c r="R103" s="15">
        <f>SUMIFS('Inter regional allocations'!$D:$D,'Inter regional allocations'!$A:$A,R$2,'Inter regional allocations'!$C:$C,$E103,'Inter regional allocations'!$B:$B,"load")</f>
        <v>1.7283317886433201E-2</v>
      </c>
      <c r="S103" s="15">
        <f>SUMIFS('Inter regional allocations'!$D:$D,'Inter regional allocations'!$A:$A,S$2,'Inter regional allocations'!$C:$C,$E103,'Inter regional allocations'!$B:$B,"load")</f>
        <v>2.9224221322752801E-8</v>
      </c>
      <c r="T103" s="15">
        <f>SUMIFS('Inter regional allocations'!$D:$D,'Inter regional allocations'!$A:$A,T$2,'Inter regional allocations'!$C:$C,$E103,'Inter regional allocations'!$B:$B,"load")</f>
        <v>4.4458133979997002E-8</v>
      </c>
      <c r="U103" s="15">
        <f>SUMIFS('Inter regional allocations'!$D:$D,'Inter regional allocations'!$A:$A,U$2,'Inter regional allocations'!$C:$C,$E103,'Inter regional allocations'!$B:$B,"load")</f>
        <v>0</v>
      </c>
      <c r="V103" s="15">
        <f>SUMIFS('Inter regional allocations'!$D:$D,'Inter regional allocations'!$A:$A,V$2,'Inter regional allocations'!$C:$C,$E103,'Inter regional allocations'!$B:$B,"load")</f>
        <v>1.1001904076848201E-4</v>
      </c>
      <c r="W103" s="15">
        <f>SUMIFS('Inter regional allocations'!$D:$D,'Inter regional allocations'!$A:$A,W$2,'Inter regional allocations'!$C:$C,$E103,'Inter regional allocations'!$B:$B,"load")</f>
        <v>0</v>
      </c>
      <c r="X103" s="15">
        <f>SUMIFS('Inter regional allocations'!$D:$D,'Inter regional allocations'!$A:$A,X$2,'Inter regional allocations'!$C:$C,$E103,'Inter regional allocations'!$B:$B,"load")</f>
        <v>1.7846832836697601E-5</v>
      </c>
      <c r="Y103" s="15">
        <f>SUMIFS('Inter regional allocations'!$D:$D,'Inter regional allocations'!$A:$A,Y$2,'Inter regional allocations'!$C:$C,$E103,'Inter regional allocations'!$B:$B,"load")</f>
        <v>4.43935764990297E-5</v>
      </c>
      <c r="Z103" s="15">
        <f>SUMIFS('Inter regional allocations'!$D:$D,'Inter regional allocations'!$A:$A,Z$2,'Inter regional allocations'!$C:$C,$E103,'Inter regional allocations'!$B:$B,"load")</f>
        <v>1.58021951946364E-21</v>
      </c>
      <c r="AA103" s="15">
        <f>SUMIFS('Inter regional allocations'!$D:$D,'Inter regional allocations'!$A:$A,AA$2,'Inter regional allocations'!$C:$C,$E103,'Inter regional allocations'!$B:$B,"load")</f>
        <v>4.6013277676031301E-23</v>
      </c>
      <c r="AB103" s="15">
        <f>SUMIFS('Inter regional allocations'!$D:$D,'Inter regional allocations'!$A:$A,AB$2,'Inter regional allocations'!$C:$C,$E103,'Inter regional allocations'!$B:$B,"load")</f>
        <v>0</v>
      </c>
      <c r="AC103" s="15">
        <f>SUMIFS('Inter regional allocations'!$D:$D,'Inter regional allocations'!$A:$A,AC$2,'Inter regional allocations'!$C:$C,$E103,'Inter regional allocations'!$B:$B,"load")</f>
        <v>7.0296427167791699E-3</v>
      </c>
      <c r="AD103" s="15">
        <f>SUMIFS('Inter regional allocations'!$D:$D,'Inter regional allocations'!$A:$A,AD$2,'Inter regional allocations'!$C:$C,$E103,'Inter regional allocations'!$B:$B,"load")</f>
        <v>2.71070364180304E-3</v>
      </c>
      <c r="AE103" s="12">
        <f>SUMIFS('Inter regional allocations'!$D:$D,'Inter regional allocations'!$A:$A,AE$2,'Inter regional allocations'!$C:$C,$E103,'Inter regional allocations'!$B:$B,"gen")</f>
        <v>2.2567654210155401E-5</v>
      </c>
      <c r="AF103" s="15">
        <f>SUMIFS('Inter regional allocations'!$D:$D,'Inter regional allocations'!$A:$A,AF$2,'Inter regional allocations'!$C:$C,$E103,'Inter regional allocations'!$B:$B,"gen")</f>
        <v>4.3052185510658803E-5</v>
      </c>
      <c r="AG103" s="15">
        <f>SUMIFS('Inter regional allocations'!$D:$D,'Inter regional allocations'!$A:$A,AG$2,'Inter regional allocations'!$C:$C,$E103,'Inter regional allocations'!$B:$B,"gen")</f>
        <v>0.27091123705434</v>
      </c>
      <c r="AH103" s="15">
        <f>SUMIFS('Inter regional allocations'!$D:$D,'Inter regional allocations'!$A:$A,AH$2,'Inter regional allocations'!$C:$C,$E103,'Inter regional allocations'!$B:$B,"gen")</f>
        <v>4.3194824834807003E-5</v>
      </c>
      <c r="AI103" s="15">
        <f>SUMIFS('Inter regional allocations'!$D:$D,'Inter regional allocations'!$A:$A,AI$2,'Inter regional allocations'!$C:$C,$E103,'Inter regional allocations'!$B:$B,"gen")</f>
        <v>2.5258948038254402E-4</v>
      </c>
      <c r="AJ103" s="15">
        <f>SUMIFS('Inter regional allocations'!$D:$D,'Inter regional allocations'!$A:$A,AJ$2,'Inter regional allocations'!$C:$C,$E103,'Inter regional allocations'!$B:$B,"gen")</f>
        <v>1.1289552949481E-4</v>
      </c>
      <c r="AK103" s="15">
        <f>SUMIFS('Inter regional allocations'!$D:$D,'Inter regional allocations'!$A:$A,AK$2,'Inter regional allocations'!$C:$C,$E103,'Inter regional allocations'!$B:$B,"gen")</f>
        <v>2.7624597407444903E-4</v>
      </c>
      <c r="AL103" s="15">
        <f>SUMIFS('Inter regional allocations'!$D:$D,'Inter regional allocations'!$A:$A,AL$2,'Inter regional allocations'!$C:$C,$E103,'Inter regional allocations'!$B:$B,"gen")</f>
        <v>1.2442140445881E-5</v>
      </c>
      <c r="AM103" s="15">
        <f>SUMIFS('Inter regional allocations'!$D:$D,'Inter regional allocations'!$A:$A,AM$2,'Inter regional allocations'!$C:$C,$E103,'Inter regional allocations'!$B:$B,"gen")</f>
        <v>1.4129579769985999E-4</v>
      </c>
      <c r="AN103" s="15">
        <f>SUMIFS('Inter regional allocations'!$D:$D,'Inter regional allocations'!$A:$A,AN$2,'Inter regional allocations'!$C:$C,$E103,'Inter regional allocations'!$B:$B,"gen")</f>
        <v>2.7403165423320298E-4</v>
      </c>
      <c r="AO103" s="15">
        <f>SUMIFS('Inter regional allocations'!$D:$D,'Inter regional allocations'!$A:$A,AO$2,'Inter regional allocations'!$C:$C,$E103,'Inter regional allocations'!$B:$B,"gen")</f>
        <v>2.7828514462433602E-4</v>
      </c>
      <c r="AP103" s="15">
        <f>SUMIFS('Inter regional allocations'!$D:$D,'Inter regional allocations'!$A:$A,AP$2,'Inter regional allocations'!$C:$C,$E103,'Inter regional allocations'!$B:$B,"gen")</f>
        <v>3.14142853406561E-5</v>
      </c>
      <c r="AQ103" s="15">
        <f>SUMIFS('Inter regional allocations'!$D:$D,'Inter regional allocations'!$A:$A,AQ$2,'Inter regional allocations'!$C:$C,$E103,'Inter regional allocations'!$B:$B,"gen")</f>
        <v>8.9632215055175905E-7</v>
      </c>
      <c r="AR103" s="15">
        <f>SUMIFS('Inter regional allocations'!$D:$D,'Inter regional allocations'!$A:$A,AR$2,'Inter regional allocations'!$C:$C,$E103,'Inter regional allocations'!$B:$B,"gen")</f>
        <v>3.03149137412335E-5</v>
      </c>
      <c r="AS103" s="15">
        <f>SUMIFS('Inter regional allocations'!$D:$D,'Inter regional allocations'!$A:$A,AS$2,'Inter regional allocations'!$C:$C,$E103,'Inter regional allocations'!$B:$B,"gen")</f>
        <v>2.7421462728992199E-4</v>
      </c>
      <c r="AT103" s="15">
        <f>SUMIFS('Inter regional allocations'!$D:$D,'Inter regional allocations'!$A:$A,AT$2,'Inter regional allocations'!$C:$C,$E103,'Inter regional allocations'!$B:$B,"gen")</f>
        <v>3.29137257378898E-4</v>
      </c>
      <c r="AU103" s="15">
        <f>SUMIFS('Inter regional allocations'!$D:$D,'Inter regional allocations'!$A:$A,AU$2,'Inter regional allocations'!$C:$C,$E103,'Inter regional allocations'!$B:$B,"gen")</f>
        <v>4.3143827413089097E-5</v>
      </c>
      <c r="AV103" s="15">
        <f>SUMIFS('Inter regional allocations'!$D:$D,'Inter regional allocations'!$A:$A,AV$2,'Inter regional allocations'!$C:$C,$E103,'Inter regional allocations'!$B:$B,"gen")</f>
        <v>3.8781051155275999E-5</v>
      </c>
      <c r="AW103" s="15">
        <f>SUMIFS('Inter regional allocations'!$D:$D,'Inter regional allocations'!$A:$A,AW$2,'Inter regional allocations'!$C:$C,$E103,'Inter regional allocations'!$B:$B,"gen")</f>
        <v>4.3245860087026302E-5</v>
      </c>
      <c r="AX103" s="15">
        <f>SUMIFS('Inter regional allocations'!$D:$D,'Inter regional allocations'!$A:$A,AX$2,'Inter regional allocations'!$C:$C,$E103,'Inter regional allocations'!$B:$B,"gen")</f>
        <v>9.0757984290245897E-3</v>
      </c>
      <c r="AY103" s="15">
        <f>SUMIFS('Inter regional allocations'!$D:$D,'Inter regional allocations'!$A:$A,AY$2,'Inter regional allocations'!$C:$C,$E103,'Inter regional allocations'!$B:$B,"gen")</f>
        <v>9.4969518130842302E-3</v>
      </c>
      <c r="AZ103" s="12">
        <f t="shared" ca="1" si="50"/>
        <v>3.4059297421464898E-5</v>
      </c>
      <c r="BA103" s="15">
        <f t="shared" ca="1" si="51"/>
        <v>0</v>
      </c>
      <c r="BB103" s="15">
        <f t="shared" ca="1" si="52"/>
        <v>1.3552968523800123E-2</v>
      </c>
      <c r="BC103" s="15">
        <f t="shared" ca="1" si="53"/>
        <v>1.5962702863936385E-4</v>
      </c>
      <c r="BD103" s="15">
        <f t="shared" ca="1" si="54"/>
        <v>1.7961268155103267E-7</v>
      </c>
      <c r="BE103" s="15">
        <f t="shared" ca="1" si="55"/>
        <v>8.1466489033896336E-8</v>
      </c>
      <c r="BF103" s="15">
        <f t="shared" ca="1" si="56"/>
        <v>5.9297439720197727E-4</v>
      </c>
      <c r="BG103" s="15">
        <f t="shared" ca="1" si="57"/>
        <v>4.9683467735596713E-5</v>
      </c>
      <c r="BH103" s="15">
        <f t="shared" ca="1" si="58"/>
        <v>5.1702063052925596E-4</v>
      </c>
      <c r="BI103" s="15">
        <f t="shared" ca="1" si="59"/>
        <v>8.7422596947526074E-10</v>
      </c>
      <c r="BJ103" s="15">
        <f t="shared" ca="1" si="60"/>
        <v>1.3299398074796283E-9</v>
      </c>
      <c r="BK103" s="15">
        <f t="shared" ca="1" si="61"/>
        <v>0</v>
      </c>
      <c r="BL103" s="15">
        <f t="shared" ca="1" si="62"/>
        <v>3.2911570684581894E-6</v>
      </c>
      <c r="BM103" s="15">
        <f t="shared" ca="1" si="63"/>
        <v>0</v>
      </c>
      <c r="BN103" s="15">
        <f t="shared" ca="1" si="64"/>
        <v>5.3387785995781726E-7</v>
      </c>
      <c r="BO103" s="15">
        <f t="shared" ca="1" si="65"/>
        <v>1.3280086071317314E-6</v>
      </c>
      <c r="BP103" s="15">
        <f t="shared" ca="1" si="66"/>
        <v>4.7271368709190386E-23</v>
      </c>
      <c r="BQ103" s="15">
        <f t="shared" ca="1" si="67"/>
        <v>1.3764610471843262E-24</v>
      </c>
      <c r="BR103" s="15">
        <f t="shared" ca="1" si="67"/>
        <v>0</v>
      </c>
      <c r="BS103" s="15">
        <f t="shared" ca="1" si="68"/>
        <v>2.1028776613994296E-4</v>
      </c>
      <c r="BT103" s="15">
        <f t="shared" ca="1" si="69"/>
        <v>8.1089158648356424E-5</v>
      </c>
      <c r="BU103" s="12">
        <f t="shared" ca="1" si="70"/>
        <v>0</v>
      </c>
      <c r="BV103" s="15">
        <f t="shared" ca="1" si="71"/>
        <v>0</v>
      </c>
      <c r="BW103" s="15">
        <f t="shared" ca="1" si="72"/>
        <v>0</v>
      </c>
      <c r="BX103" s="15">
        <f t="shared" ca="1" si="73"/>
        <v>0</v>
      </c>
      <c r="BY103" s="15">
        <f t="shared" ca="1" si="74"/>
        <v>0</v>
      </c>
      <c r="BZ103" s="15">
        <f t="shared" ca="1" si="75"/>
        <v>0</v>
      </c>
      <c r="CA103" s="15">
        <f t="shared" ca="1" si="76"/>
        <v>0</v>
      </c>
      <c r="CB103" s="15">
        <f t="shared" ca="1" si="77"/>
        <v>0</v>
      </c>
      <c r="CC103" s="15">
        <f t="shared" ca="1" si="78"/>
        <v>0</v>
      </c>
      <c r="CD103" s="15">
        <f t="shared" ca="1" si="79"/>
        <v>0</v>
      </c>
      <c r="CE103" s="15">
        <f t="shared" ca="1" si="80"/>
        <v>0</v>
      </c>
      <c r="CF103" s="15">
        <f t="shared" ca="1" si="81"/>
        <v>0</v>
      </c>
      <c r="CG103" s="15">
        <f t="shared" ca="1" si="82"/>
        <v>0</v>
      </c>
      <c r="CH103" s="15">
        <f t="shared" ca="1" si="83"/>
        <v>0</v>
      </c>
      <c r="CI103" s="15">
        <f t="shared" ca="1" si="84"/>
        <v>0</v>
      </c>
      <c r="CJ103" s="15">
        <f t="shared" ca="1" si="85"/>
        <v>0</v>
      </c>
      <c r="CK103" s="15">
        <f t="shared" ca="1" si="86"/>
        <v>0</v>
      </c>
      <c r="CL103" s="15">
        <f t="shared" ca="1" si="87"/>
        <v>0</v>
      </c>
      <c r="CM103" s="15">
        <f t="shared" ca="1" si="87"/>
        <v>0</v>
      </c>
      <c r="CN103" s="15">
        <f t="shared" ca="1" si="88"/>
        <v>0</v>
      </c>
      <c r="CO103" s="15">
        <f t="shared" ca="1" si="89"/>
        <v>0</v>
      </c>
    </row>
    <row r="104" spans="1:93" x14ac:dyDescent="0.35">
      <c r="A104" s="4" t="str">
        <f t="shared" si="90"/>
        <v>POCOPAO</v>
      </c>
      <c r="B104" s="3" t="str">
        <f t="shared" si="47"/>
        <v>POCOPAO</v>
      </c>
      <c r="C104" s="4" t="s">
        <v>141</v>
      </c>
      <c r="D104" s="4" t="s">
        <v>159</v>
      </c>
      <c r="E104" s="6" t="s">
        <v>34</v>
      </c>
      <c r="F104" s="9">
        <v>187991649.80000001</v>
      </c>
      <c r="G104" s="10">
        <v>0</v>
      </c>
      <c r="H104" s="12">
        <f t="shared" ca="1" si="48"/>
        <v>9.1332770420904319E-2</v>
      </c>
      <c r="I104" s="14">
        <f t="shared" ca="1" si="49"/>
        <v>0</v>
      </c>
      <c r="J104" s="12">
        <f>SUMIFS('Inter regional allocations'!$D:$D,'Inter regional allocations'!$A:$A,J$2,'Inter regional allocations'!$C:$C,$E104,'Inter regional allocations'!$B:$B,"load")</f>
        <v>1.64967588469942E-3</v>
      </c>
      <c r="K104" s="15">
        <f>SUMIFS('Inter regional allocations'!$D:$D,'Inter regional allocations'!$A:$A,K$2,'Inter regional allocations'!$C:$C,$E104,'Inter regional allocations'!$B:$B,"load")</f>
        <v>0</v>
      </c>
      <c r="L104" s="15">
        <f>SUMIFS('Inter regional allocations'!$D:$D,'Inter regional allocations'!$A:$A,L$2,'Inter regional allocations'!$C:$C,$E104,'Inter regional allocations'!$B:$B,"load")</f>
        <v>2.17097387582579E-2</v>
      </c>
      <c r="M104" s="15">
        <f>SUMIFS('Inter regional allocations'!$D:$D,'Inter regional allocations'!$A:$A,M$2,'Inter regional allocations'!$C:$C,$E104,'Inter regional allocations'!$B:$B,"load")</f>
        <v>7.8859186281331102E-3</v>
      </c>
      <c r="N104" s="15">
        <f>SUMIFS('Inter regional allocations'!$D:$D,'Inter regional allocations'!$A:$A,N$2,'Inter regional allocations'!$C:$C,$E104,'Inter regional allocations'!$B:$B,"load")</f>
        <v>9.0909869363988194E-6</v>
      </c>
      <c r="O104" s="15">
        <f>SUMIFS('Inter regional allocations'!$D:$D,'Inter regional allocations'!$A:$A,O$2,'Inter regional allocations'!$C:$C,$E104,'Inter regional allocations'!$B:$B,"load")</f>
        <v>3.0816981828282098E-6</v>
      </c>
      <c r="P104" s="15">
        <f>SUMIFS('Inter regional allocations'!$D:$D,'Inter regional allocations'!$A:$A,P$2,'Inter regional allocations'!$C:$C,$E104,'Inter regional allocations'!$B:$B,"load")</f>
        <v>3.0856416590607599E-2</v>
      </c>
      <c r="Q104" s="15">
        <f>SUMIFS('Inter regional allocations'!$D:$D,'Inter regional allocations'!$A:$A,Q$2,'Inter regional allocations'!$C:$C,$E104,'Inter regional allocations'!$B:$B,"load")</f>
        <v>2.4518647427255102E-3</v>
      </c>
      <c r="R104" s="15">
        <f>SUMIFS('Inter regional allocations'!$D:$D,'Inter regional allocations'!$A:$A,R$2,'Inter regional allocations'!$C:$C,$E104,'Inter regional allocations'!$B:$B,"load")</f>
        <v>2.6327126618847899E-2</v>
      </c>
      <c r="S104" s="15">
        <f>SUMIFS('Inter regional allocations'!$D:$D,'Inter regional allocations'!$A:$A,S$2,'Inter regional allocations'!$C:$C,$E104,'Inter regional allocations'!$B:$B,"load")</f>
        <v>1.4505486899388E-5</v>
      </c>
      <c r="T104" s="15">
        <f>SUMIFS('Inter regional allocations'!$D:$D,'Inter regional allocations'!$A:$A,T$2,'Inter regional allocations'!$C:$C,$E104,'Inter regional allocations'!$B:$B,"load")</f>
        <v>2.1270490217739999E-5</v>
      </c>
      <c r="U104" s="15">
        <f>SUMIFS('Inter regional allocations'!$D:$D,'Inter regional allocations'!$A:$A,U$2,'Inter regional allocations'!$C:$C,$E104,'Inter regional allocations'!$B:$B,"load")</f>
        <v>0</v>
      </c>
      <c r="V104" s="15">
        <f>SUMIFS('Inter regional allocations'!$D:$D,'Inter regional allocations'!$A:$A,V$2,'Inter regional allocations'!$C:$C,$E104,'Inter regional allocations'!$B:$B,"load")</f>
        <v>1.9407845705635799E-4</v>
      </c>
      <c r="W104" s="15">
        <f>SUMIFS('Inter regional allocations'!$D:$D,'Inter regional allocations'!$A:$A,W$2,'Inter regional allocations'!$C:$C,$E104,'Inter regional allocations'!$B:$B,"load")</f>
        <v>0</v>
      </c>
      <c r="X104" s="15">
        <f>SUMIFS('Inter regional allocations'!$D:$D,'Inter regional allocations'!$A:$A,X$2,'Inter regional allocations'!$C:$C,$E104,'Inter regional allocations'!$B:$B,"load")</f>
        <v>3.2491448020689801E-3</v>
      </c>
      <c r="Y104" s="15">
        <f>SUMIFS('Inter regional allocations'!$D:$D,'Inter regional allocations'!$A:$A,Y$2,'Inter regional allocations'!$C:$C,$E104,'Inter regional allocations'!$B:$B,"load")</f>
        <v>8.1310761314966496E-3</v>
      </c>
      <c r="Z104" s="15">
        <f>SUMIFS('Inter regional allocations'!$D:$D,'Inter regional allocations'!$A:$A,Z$2,'Inter regional allocations'!$C:$C,$E104,'Inter regional allocations'!$B:$B,"load")</f>
        <v>0</v>
      </c>
      <c r="AA104" s="15">
        <f>SUMIFS('Inter regional allocations'!$D:$D,'Inter regional allocations'!$A:$A,AA$2,'Inter regional allocations'!$C:$C,$E104,'Inter regional allocations'!$B:$B,"load")</f>
        <v>4.8793543310550001E-23</v>
      </c>
      <c r="AB104" s="15">
        <f>SUMIFS('Inter regional allocations'!$D:$D,'Inter regional allocations'!$A:$A,AB$2,'Inter regional allocations'!$C:$C,$E104,'Inter regional allocations'!$B:$B,"load")</f>
        <v>0</v>
      </c>
      <c r="AC104" s="15">
        <f>SUMIFS('Inter regional allocations'!$D:$D,'Inter regional allocations'!$A:$A,AC$2,'Inter regional allocations'!$C:$C,$E104,'Inter regional allocations'!$B:$B,"load")</f>
        <v>5.1562292712307501E-4</v>
      </c>
      <c r="AD104" s="15">
        <f>SUMIFS('Inter regional allocations'!$D:$D,'Inter regional allocations'!$A:$A,AD$2,'Inter regional allocations'!$C:$C,$E104,'Inter regional allocations'!$B:$B,"load")</f>
        <v>0.48655141135701002</v>
      </c>
      <c r="AE104" s="12">
        <f>SUMIFS('Inter regional allocations'!$D:$D,'Inter regional allocations'!$A:$A,AE$2,'Inter regional allocations'!$C:$C,$E104,'Inter regional allocations'!$B:$B,"gen")</f>
        <v>3.35194954424313E-7</v>
      </c>
      <c r="AF104" s="15">
        <f>SUMIFS('Inter regional allocations'!$D:$D,'Inter regional allocations'!$A:$A,AF$2,'Inter regional allocations'!$C:$C,$E104,'Inter regional allocations'!$B:$B,"gen")</f>
        <v>9.1882604312161797E-7</v>
      </c>
      <c r="AG104" s="15">
        <f>SUMIFS('Inter regional allocations'!$D:$D,'Inter regional allocations'!$A:$A,AG$2,'Inter regional allocations'!$C:$C,$E104,'Inter regional allocations'!$B:$B,"gen")</f>
        <v>1.7854759469065E-3</v>
      </c>
      <c r="AH104" s="15">
        <f>SUMIFS('Inter regional allocations'!$D:$D,'Inter regional allocations'!$A:$A,AH$2,'Inter regional allocations'!$C:$C,$E104,'Inter regional allocations'!$B:$B,"gen")</f>
        <v>9.2229467557688502E-7</v>
      </c>
      <c r="AI104" s="15">
        <f>SUMIFS('Inter regional allocations'!$D:$D,'Inter regional allocations'!$A:$A,AI$2,'Inter regional allocations'!$C:$C,$E104,'Inter regional allocations'!$B:$B,"gen")</f>
        <v>3.4395090221577601E-6</v>
      </c>
      <c r="AJ104" s="15">
        <f>SUMIFS('Inter regional allocations'!$D:$D,'Inter regional allocations'!$A:$A,AJ$2,'Inter regional allocations'!$C:$C,$E104,'Inter regional allocations'!$B:$B,"gen")</f>
        <v>1.46065159929194E-6</v>
      </c>
      <c r="AK104" s="15">
        <f>SUMIFS('Inter regional allocations'!$D:$D,'Inter regional allocations'!$A:$A,AK$2,'Inter regional allocations'!$C:$C,$E104,'Inter regional allocations'!$B:$B,"gen")</f>
        <v>3.9961647888937702E-6</v>
      </c>
      <c r="AL104" s="15">
        <f>SUMIFS('Inter regional allocations'!$D:$D,'Inter regional allocations'!$A:$A,AL$2,'Inter regional allocations'!$C:$C,$E104,'Inter regional allocations'!$B:$B,"gen")</f>
        <v>3.0986978811689799E-7</v>
      </c>
      <c r="AM104" s="15">
        <f>SUMIFS('Inter regional allocations'!$D:$D,'Inter regional allocations'!$A:$A,AM$2,'Inter regional allocations'!$C:$C,$E104,'Inter regional allocations'!$B:$B,"gen")</f>
        <v>2.0039935881789101E-6</v>
      </c>
      <c r="AN104" s="15">
        <f>SUMIFS('Inter regional allocations'!$D:$D,'Inter regional allocations'!$A:$A,AN$2,'Inter regional allocations'!$C:$C,$E104,'Inter regional allocations'!$B:$B,"gen")</f>
        <v>3.9578579606155801E-6</v>
      </c>
      <c r="AO104" s="15">
        <f>SUMIFS('Inter regional allocations'!$D:$D,'Inter regional allocations'!$A:$A,AO$2,'Inter regional allocations'!$C:$C,$E104,'Inter regional allocations'!$B:$B,"gen")</f>
        <v>1.5696143634086701E-4</v>
      </c>
      <c r="AP104" s="15">
        <f>SUMIFS('Inter regional allocations'!$D:$D,'Inter regional allocations'!$A:$A,AP$2,'Inter regional allocations'!$C:$C,$E104,'Inter regional allocations'!$B:$B,"gen")</f>
        <v>6.3853733675202997E-7</v>
      </c>
      <c r="AQ104" s="15">
        <f>SUMIFS('Inter regional allocations'!$D:$D,'Inter regional allocations'!$A:$A,AQ$2,'Inter regional allocations'!$C:$C,$E104,'Inter regional allocations'!$B:$B,"gen")</f>
        <v>2.0782697972403701E-8</v>
      </c>
      <c r="AR104" s="15">
        <f>SUMIFS('Inter regional allocations'!$D:$D,'Inter regional allocations'!$A:$A,AR$2,'Inter regional allocations'!$C:$C,$E104,'Inter regional allocations'!$B:$B,"gen")</f>
        <v>6.57139512878653E-7</v>
      </c>
      <c r="AS104" s="15">
        <f>SUMIFS('Inter regional allocations'!$D:$D,'Inter regional allocations'!$A:$A,AS$2,'Inter regional allocations'!$C:$C,$E104,'Inter regional allocations'!$B:$B,"gen")</f>
        <v>3.9603971773820301E-6</v>
      </c>
      <c r="AT104" s="15">
        <f>SUMIFS('Inter regional allocations'!$D:$D,'Inter regional allocations'!$A:$A,AT$2,'Inter regional allocations'!$C:$C,$E104,'Inter regional allocations'!$B:$B,"gen")</f>
        <v>1.83818388412429E-3</v>
      </c>
      <c r="AU104" s="15">
        <f>SUMIFS('Inter regional allocations'!$D:$D,'Inter regional allocations'!$A:$A,AU$2,'Inter regional allocations'!$C:$C,$E104,'Inter regional allocations'!$B:$B,"gen")</f>
        <v>9.2047774549466996E-7</v>
      </c>
      <c r="AV104" s="15">
        <f>SUMIFS('Inter regional allocations'!$D:$D,'Inter regional allocations'!$A:$A,AV$2,'Inter regional allocations'!$C:$C,$E104,'Inter regional allocations'!$B:$B,"gen")</f>
        <v>8.3121324729968996E-7</v>
      </c>
      <c r="AW104" s="15">
        <f>SUMIFS('Inter regional allocations'!$D:$D,'Inter regional allocations'!$A:$A,AW$2,'Inter regional allocations'!$C:$C,$E104,'Inter regional allocations'!$B:$B,"gen")</f>
        <v>9.2279056035700696E-7</v>
      </c>
      <c r="AX104" s="15">
        <f>SUMIFS('Inter regional allocations'!$D:$D,'Inter regional allocations'!$A:$A,AX$2,'Inter regional allocations'!$C:$C,$E104,'Inter regional allocations'!$B:$B,"gen")</f>
        <v>1.8233475106089499E-4</v>
      </c>
      <c r="AY104" s="15">
        <f>SUMIFS('Inter regional allocations'!$D:$D,'Inter regional allocations'!$A:$A,AY$2,'Inter regional allocations'!$C:$C,$E104,'Inter regional allocations'!$B:$B,"gen")</f>
        <v>0.21400042626847901</v>
      </c>
      <c r="AZ104" s="12">
        <f t="shared" ca="1" si="50"/>
        <v>1.5066946884615434E-4</v>
      </c>
      <c r="BA104" s="15">
        <f t="shared" ca="1" si="51"/>
        <v>0</v>
      </c>
      <c r="BB104" s="15">
        <f t="shared" ca="1" si="52"/>
        <v>1.9828105859057772E-3</v>
      </c>
      <c r="BC104" s="15">
        <f t="shared" ca="1" si="53"/>
        <v>7.2024279562121405E-4</v>
      </c>
      <c r="BD104" s="15">
        <f t="shared" ca="1" si="54"/>
        <v>8.3030502276155369E-7</v>
      </c>
      <c r="BE104" s="15">
        <f t="shared" ca="1" si="55"/>
        <v>2.8146003263876691E-7</v>
      </c>
      <c r="BF104" s="15">
        <f t="shared" ca="1" si="56"/>
        <v>2.8182020124817471E-3</v>
      </c>
      <c r="BG104" s="15">
        <f t="shared" ca="1" si="57"/>
        <v>2.2393559965045866E-4</v>
      </c>
      <c r="BH104" s="15">
        <f t="shared" ca="1" si="58"/>
        <v>2.4045294113213141E-3</v>
      </c>
      <c r="BI104" s="15">
        <f t="shared" ca="1" si="59"/>
        <v>1.3248263048252393E-6</v>
      </c>
      <c r="BJ104" s="15">
        <f t="shared" ca="1" si="60"/>
        <v>1.9426927997969384E-6</v>
      </c>
      <c r="BK104" s="15">
        <f t="shared" ca="1" si="61"/>
        <v>0</v>
      </c>
      <c r="BL104" s="15">
        <f t="shared" ca="1" si="62"/>
        <v>1.7725723161971681E-5</v>
      </c>
      <c r="BM104" s="15">
        <f t="shared" ca="1" si="63"/>
        <v>0</v>
      </c>
      <c r="BN104" s="15">
        <f t="shared" ca="1" si="64"/>
        <v>2.9675339627164074E-4</v>
      </c>
      <c r="BO104" s="15">
        <f t="shared" ca="1" si="65"/>
        <v>7.426337095928783E-4</v>
      </c>
      <c r="BP104" s="15">
        <f t="shared" ca="1" si="66"/>
        <v>0</v>
      </c>
      <c r="BQ104" s="15">
        <f t="shared" ca="1" si="67"/>
        <v>4.4564494892049152E-24</v>
      </c>
      <c r="BR104" s="15">
        <f t="shared" ca="1" si="67"/>
        <v>0</v>
      </c>
      <c r="BS104" s="15">
        <f t="shared" ca="1" si="68"/>
        <v>4.7093270426686487E-5</v>
      </c>
      <c r="BT104" s="15">
        <f t="shared" ca="1" si="69"/>
        <v>4.4438088351436776E-2</v>
      </c>
      <c r="BU104" s="12">
        <f t="shared" ca="1" si="70"/>
        <v>0</v>
      </c>
      <c r="BV104" s="15">
        <f t="shared" ca="1" si="71"/>
        <v>0</v>
      </c>
      <c r="BW104" s="15">
        <f t="shared" ca="1" si="72"/>
        <v>0</v>
      </c>
      <c r="BX104" s="15">
        <f t="shared" ca="1" si="73"/>
        <v>0</v>
      </c>
      <c r="BY104" s="15">
        <f t="shared" ca="1" si="74"/>
        <v>0</v>
      </c>
      <c r="BZ104" s="15">
        <f t="shared" ca="1" si="75"/>
        <v>0</v>
      </c>
      <c r="CA104" s="15">
        <f t="shared" ca="1" si="76"/>
        <v>0</v>
      </c>
      <c r="CB104" s="15">
        <f t="shared" ca="1" si="77"/>
        <v>0</v>
      </c>
      <c r="CC104" s="15">
        <f t="shared" ca="1" si="78"/>
        <v>0</v>
      </c>
      <c r="CD104" s="15">
        <f t="shared" ca="1" si="79"/>
        <v>0</v>
      </c>
      <c r="CE104" s="15">
        <f t="shared" ca="1" si="80"/>
        <v>0</v>
      </c>
      <c r="CF104" s="15">
        <f t="shared" ca="1" si="81"/>
        <v>0</v>
      </c>
      <c r="CG104" s="15">
        <f t="shared" ca="1" si="82"/>
        <v>0</v>
      </c>
      <c r="CH104" s="15">
        <f t="shared" ca="1" si="83"/>
        <v>0</v>
      </c>
      <c r="CI104" s="15">
        <f t="shared" ca="1" si="84"/>
        <v>0</v>
      </c>
      <c r="CJ104" s="15">
        <f t="shared" ca="1" si="85"/>
        <v>0</v>
      </c>
      <c r="CK104" s="15">
        <f t="shared" ca="1" si="86"/>
        <v>0</v>
      </c>
      <c r="CL104" s="15">
        <f t="shared" ca="1" si="87"/>
        <v>0</v>
      </c>
      <c r="CM104" s="15">
        <f t="shared" ca="1" si="87"/>
        <v>0</v>
      </c>
      <c r="CN104" s="15">
        <f t="shared" ca="1" si="88"/>
        <v>0</v>
      </c>
      <c r="CO104" s="15">
        <f t="shared" ca="1" si="89"/>
        <v>0</v>
      </c>
    </row>
    <row r="105" spans="1:93" x14ac:dyDescent="0.35">
      <c r="A105" s="4" t="str">
        <f t="shared" si="90"/>
        <v>POCOSFD</v>
      </c>
      <c r="B105" s="3" t="str">
        <f t="shared" si="47"/>
        <v>POCOSFD</v>
      </c>
      <c r="C105" s="4" t="s">
        <v>141</v>
      </c>
      <c r="D105" s="4" t="s">
        <v>57</v>
      </c>
      <c r="E105" s="6" t="s">
        <v>16</v>
      </c>
      <c r="F105" s="9">
        <v>127222653.59999999</v>
      </c>
      <c r="G105" s="10">
        <v>0</v>
      </c>
      <c r="H105" s="12">
        <f t="shared" ca="1" si="48"/>
        <v>7.9550919656155933E-2</v>
      </c>
      <c r="I105" s="14">
        <f t="shared" ca="1" si="49"/>
        <v>0</v>
      </c>
      <c r="J105" s="12">
        <f>SUMIFS('Inter regional allocations'!$D:$D,'Inter regional allocations'!$A:$A,J$2,'Inter regional allocations'!$C:$C,$E105,'Inter regional allocations'!$B:$B,"load")</f>
        <v>1.1385573989981101E-3</v>
      </c>
      <c r="K105" s="15">
        <f>SUMIFS('Inter regional allocations'!$D:$D,'Inter regional allocations'!$A:$A,K$2,'Inter regional allocations'!$C:$C,$E105,'Inter regional allocations'!$B:$B,"load")</f>
        <v>0</v>
      </c>
      <c r="L105" s="15">
        <f>SUMIFS('Inter regional allocations'!$D:$D,'Inter regional allocations'!$A:$A,L$2,'Inter regional allocations'!$C:$C,$E105,'Inter regional allocations'!$B:$B,"load")</f>
        <v>0.45305786552826199</v>
      </c>
      <c r="M105" s="15">
        <f>SUMIFS('Inter regional allocations'!$D:$D,'Inter regional allocations'!$A:$A,M$2,'Inter regional allocations'!$C:$C,$E105,'Inter regional allocations'!$B:$B,"load")</f>
        <v>5.3361210681607202E-3</v>
      </c>
      <c r="N105" s="15">
        <f>SUMIFS('Inter regional allocations'!$D:$D,'Inter regional allocations'!$A:$A,N$2,'Inter regional allocations'!$C:$C,$E105,'Inter regional allocations'!$B:$B,"load")</f>
        <v>6.0042150900311796E-6</v>
      </c>
      <c r="O105" s="15">
        <f>SUMIFS('Inter regional allocations'!$D:$D,'Inter regional allocations'!$A:$A,O$2,'Inter regional allocations'!$C:$C,$E105,'Inter regional allocations'!$B:$B,"load")</f>
        <v>2.7233172990082099E-6</v>
      </c>
      <c r="P105" s="15">
        <f>SUMIFS('Inter regional allocations'!$D:$D,'Inter regional allocations'!$A:$A,P$2,'Inter regional allocations'!$C:$C,$E105,'Inter regional allocations'!$B:$B,"load")</f>
        <v>1.9822352146502902E-2</v>
      </c>
      <c r="Q105" s="15">
        <f>SUMIFS('Inter regional allocations'!$D:$D,'Inter regional allocations'!$A:$A,Q$2,'Inter regional allocations'!$C:$C,$E105,'Inter regional allocations'!$B:$B,"load")</f>
        <v>1.66085280909516E-3</v>
      </c>
      <c r="R105" s="15">
        <f>SUMIFS('Inter regional allocations'!$D:$D,'Inter regional allocations'!$A:$A,R$2,'Inter regional allocations'!$C:$C,$E105,'Inter regional allocations'!$B:$B,"load")</f>
        <v>1.7283317886433201E-2</v>
      </c>
      <c r="S105" s="15">
        <f>SUMIFS('Inter regional allocations'!$D:$D,'Inter regional allocations'!$A:$A,S$2,'Inter regional allocations'!$C:$C,$E105,'Inter regional allocations'!$B:$B,"load")</f>
        <v>2.9224221322752801E-8</v>
      </c>
      <c r="T105" s="15">
        <f>SUMIFS('Inter regional allocations'!$D:$D,'Inter regional allocations'!$A:$A,T$2,'Inter regional allocations'!$C:$C,$E105,'Inter regional allocations'!$B:$B,"load")</f>
        <v>4.4458133979997002E-8</v>
      </c>
      <c r="U105" s="15">
        <f>SUMIFS('Inter regional allocations'!$D:$D,'Inter regional allocations'!$A:$A,U$2,'Inter regional allocations'!$C:$C,$E105,'Inter regional allocations'!$B:$B,"load")</f>
        <v>0</v>
      </c>
      <c r="V105" s="15">
        <f>SUMIFS('Inter regional allocations'!$D:$D,'Inter regional allocations'!$A:$A,V$2,'Inter regional allocations'!$C:$C,$E105,'Inter regional allocations'!$B:$B,"load")</f>
        <v>1.1001904076848201E-4</v>
      </c>
      <c r="W105" s="15">
        <f>SUMIFS('Inter regional allocations'!$D:$D,'Inter regional allocations'!$A:$A,W$2,'Inter regional allocations'!$C:$C,$E105,'Inter regional allocations'!$B:$B,"load")</f>
        <v>0</v>
      </c>
      <c r="X105" s="15">
        <f>SUMIFS('Inter regional allocations'!$D:$D,'Inter regional allocations'!$A:$A,X$2,'Inter regional allocations'!$C:$C,$E105,'Inter regional allocations'!$B:$B,"load")</f>
        <v>1.7846832836697601E-5</v>
      </c>
      <c r="Y105" s="15">
        <f>SUMIFS('Inter regional allocations'!$D:$D,'Inter regional allocations'!$A:$A,Y$2,'Inter regional allocations'!$C:$C,$E105,'Inter regional allocations'!$B:$B,"load")</f>
        <v>4.43935764990297E-5</v>
      </c>
      <c r="Z105" s="15">
        <f>SUMIFS('Inter regional allocations'!$D:$D,'Inter regional allocations'!$A:$A,Z$2,'Inter regional allocations'!$C:$C,$E105,'Inter regional allocations'!$B:$B,"load")</f>
        <v>1.58021951946364E-21</v>
      </c>
      <c r="AA105" s="15">
        <f>SUMIFS('Inter regional allocations'!$D:$D,'Inter regional allocations'!$A:$A,AA$2,'Inter regional allocations'!$C:$C,$E105,'Inter regional allocations'!$B:$B,"load")</f>
        <v>4.6013277676031301E-23</v>
      </c>
      <c r="AB105" s="15">
        <f>SUMIFS('Inter regional allocations'!$D:$D,'Inter regional allocations'!$A:$A,AB$2,'Inter regional allocations'!$C:$C,$E105,'Inter regional allocations'!$B:$B,"load")</f>
        <v>0</v>
      </c>
      <c r="AC105" s="15">
        <f>SUMIFS('Inter regional allocations'!$D:$D,'Inter regional allocations'!$A:$A,AC$2,'Inter regional allocations'!$C:$C,$E105,'Inter regional allocations'!$B:$B,"load")</f>
        <v>7.0296427167791699E-3</v>
      </c>
      <c r="AD105" s="15">
        <f>SUMIFS('Inter regional allocations'!$D:$D,'Inter regional allocations'!$A:$A,AD$2,'Inter regional allocations'!$C:$C,$E105,'Inter regional allocations'!$B:$B,"load")</f>
        <v>2.71070364180304E-3</v>
      </c>
      <c r="AE105" s="12">
        <f>SUMIFS('Inter regional allocations'!$D:$D,'Inter regional allocations'!$A:$A,AE$2,'Inter regional allocations'!$C:$C,$E105,'Inter regional allocations'!$B:$B,"gen")</f>
        <v>2.2567654210155401E-5</v>
      </c>
      <c r="AF105" s="15">
        <f>SUMIFS('Inter regional allocations'!$D:$D,'Inter regional allocations'!$A:$A,AF$2,'Inter regional allocations'!$C:$C,$E105,'Inter regional allocations'!$B:$B,"gen")</f>
        <v>4.3052185510658803E-5</v>
      </c>
      <c r="AG105" s="15">
        <f>SUMIFS('Inter regional allocations'!$D:$D,'Inter regional allocations'!$A:$A,AG$2,'Inter regional allocations'!$C:$C,$E105,'Inter regional allocations'!$B:$B,"gen")</f>
        <v>0.27091123705434</v>
      </c>
      <c r="AH105" s="15">
        <f>SUMIFS('Inter regional allocations'!$D:$D,'Inter regional allocations'!$A:$A,AH$2,'Inter regional allocations'!$C:$C,$E105,'Inter regional allocations'!$B:$B,"gen")</f>
        <v>4.3194824834807003E-5</v>
      </c>
      <c r="AI105" s="15">
        <f>SUMIFS('Inter regional allocations'!$D:$D,'Inter regional allocations'!$A:$A,AI$2,'Inter regional allocations'!$C:$C,$E105,'Inter regional allocations'!$B:$B,"gen")</f>
        <v>2.5258948038254402E-4</v>
      </c>
      <c r="AJ105" s="15">
        <f>SUMIFS('Inter regional allocations'!$D:$D,'Inter regional allocations'!$A:$A,AJ$2,'Inter regional allocations'!$C:$C,$E105,'Inter regional allocations'!$B:$B,"gen")</f>
        <v>1.1289552949481E-4</v>
      </c>
      <c r="AK105" s="15">
        <f>SUMIFS('Inter regional allocations'!$D:$D,'Inter regional allocations'!$A:$A,AK$2,'Inter regional allocations'!$C:$C,$E105,'Inter regional allocations'!$B:$B,"gen")</f>
        <v>2.7624597407444903E-4</v>
      </c>
      <c r="AL105" s="15">
        <f>SUMIFS('Inter regional allocations'!$D:$D,'Inter regional allocations'!$A:$A,AL$2,'Inter regional allocations'!$C:$C,$E105,'Inter regional allocations'!$B:$B,"gen")</f>
        <v>1.2442140445881E-5</v>
      </c>
      <c r="AM105" s="15">
        <f>SUMIFS('Inter regional allocations'!$D:$D,'Inter regional allocations'!$A:$A,AM$2,'Inter regional allocations'!$C:$C,$E105,'Inter regional allocations'!$B:$B,"gen")</f>
        <v>1.4129579769985999E-4</v>
      </c>
      <c r="AN105" s="15">
        <f>SUMIFS('Inter regional allocations'!$D:$D,'Inter regional allocations'!$A:$A,AN$2,'Inter regional allocations'!$C:$C,$E105,'Inter regional allocations'!$B:$B,"gen")</f>
        <v>2.7403165423320298E-4</v>
      </c>
      <c r="AO105" s="15">
        <f>SUMIFS('Inter regional allocations'!$D:$D,'Inter regional allocations'!$A:$A,AO$2,'Inter regional allocations'!$C:$C,$E105,'Inter regional allocations'!$B:$B,"gen")</f>
        <v>2.7828514462433602E-4</v>
      </c>
      <c r="AP105" s="15">
        <f>SUMIFS('Inter regional allocations'!$D:$D,'Inter regional allocations'!$A:$A,AP$2,'Inter regional allocations'!$C:$C,$E105,'Inter regional allocations'!$B:$B,"gen")</f>
        <v>3.14142853406561E-5</v>
      </c>
      <c r="AQ105" s="15">
        <f>SUMIFS('Inter regional allocations'!$D:$D,'Inter regional allocations'!$A:$A,AQ$2,'Inter regional allocations'!$C:$C,$E105,'Inter regional allocations'!$B:$B,"gen")</f>
        <v>8.9632215055175905E-7</v>
      </c>
      <c r="AR105" s="15">
        <f>SUMIFS('Inter regional allocations'!$D:$D,'Inter regional allocations'!$A:$A,AR$2,'Inter regional allocations'!$C:$C,$E105,'Inter regional allocations'!$B:$B,"gen")</f>
        <v>3.03149137412335E-5</v>
      </c>
      <c r="AS105" s="15">
        <f>SUMIFS('Inter regional allocations'!$D:$D,'Inter regional allocations'!$A:$A,AS$2,'Inter regional allocations'!$C:$C,$E105,'Inter regional allocations'!$B:$B,"gen")</f>
        <v>2.7421462728992199E-4</v>
      </c>
      <c r="AT105" s="15">
        <f>SUMIFS('Inter regional allocations'!$D:$D,'Inter regional allocations'!$A:$A,AT$2,'Inter regional allocations'!$C:$C,$E105,'Inter regional allocations'!$B:$B,"gen")</f>
        <v>3.29137257378898E-4</v>
      </c>
      <c r="AU105" s="15">
        <f>SUMIFS('Inter regional allocations'!$D:$D,'Inter regional allocations'!$A:$A,AU$2,'Inter regional allocations'!$C:$C,$E105,'Inter regional allocations'!$B:$B,"gen")</f>
        <v>4.3143827413089097E-5</v>
      </c>
      <c r="AV105" s="15">
        <f>SUMIFS('Inter regional allocations'!$D:$D,'Inter regional allocations'!$A:$A,AV$2,'Inter regional allocations'!$C:$C,$E105,'Inter regional allocations'!$B:$B,"gen")</f>
        <v>3.8781051155275999E-5</v>
      </c>
      <c r="AW105" s="15">
        <f>SUMIFS('Inter regional allocations'!$D:$D,'Inter regional allocations'!$A:$A,AW$2,'Inter regional allocations'!$C:$C,$E105,'Inter regional allocations'!$B:$B,"gen")</f>
        <v>4.3245860087026302E-5</v>
      </c>
      <c r="AX105" s="15">
        <f>SUMIFS('Inter regional allocations'!$D:$D,'Inter regional allocations'!$A:$A,AX$2,'Inter regional allocations'!$C:$C,$E105,'Inter regional allocations'!$B:$B,"gen")</f>
        <v>9.0757984290245897E-3</v>
      </c>
      <c r="AY105" s="15">
        <f>SUMIFS('Inter regional allocations'!$D:$D,'Inter regional allocations'!$A:$A,AY$2,'Inter regional allocations'!$C:$C,$E105,'Inter regional allocations'!$B:$B,"gen")</f>
        <v>9.4969518130842302E-3</v>
      </c>
      <c r="AZ105" s="12">
        <f t="shared" ca="1" si="50"/>
        <v>9.057328817162052E-5</v>
      </c>
      <c r="BA105" s="15">
        <f t="shared" ca="1" si="51"/>
        <v>0</v>
      </c>
      <c r="BB105" s="15">
        <f t="shared" ca="1" si="52"/>
        <v>3.6041169860228268E-2</v>
      </c>
      <c r="BC105" s="15">
        <f t="shared" ca="1" si="53"/>
        <v>4.2449333836877442E-4</v>
      </c>
      <c r="BD105" s="15">
        <f t="shared" ca="1" si="54"/>
        <v>4.7764083222534939E-7</v>
      </c>
      <c r="BE105" s="15">
        <f t="shared" ca="1" si="55"/>
        <v>2.166423956516217E-7</v>
      </c>
      <c r="BF105" s="15">
        <f t="shared" ca="1" si="56"/>
        <v>1.5768863430024823E-3</v>
      </c>
      <c r="BG105" s="15">
        <f t="shared" ca="1" si="57"/>
        <v>1.3212236837702995E-4</v>
      </c>
      <c r="BH105" s="15">
        <f t="shared" ca="1" si="58"/>
        <v>1.3749038325754502E-3</v>
      </c>
      <c r="BI105" s="15">
        <f t="shared" ca="1" si="59"/>
        <v>2.3248136824600271E-9</v>
      </c>
      <c r="BJ105" s="15">
        <f t="shared" ca="1" si="60"/>
        <v>3.5366854443053577E-9</v>
      </c>
      <c r="BK105" s="15">
        <f t="shared" ca="1" si="61"/>
        <v>0</v>
      </c>
      <c r="BL105" s="15">
        <f t="shared" ca="1" si="62"/>
        <v>8.7521158728208567E-6</v>
      </c>
      <c r="BM105" s="15">
        <f t="shared" ca="1" si="63"/>
        <v>0</v>
      </c>
      <c r="BN105" s="15">
        <f t="shared" ca="1" si="64"/>
        <v>1.4197319651089762E-6</v>
      </c>
      <c r="BO105" s="15">
        <f t="shared" ca="1" si="65"/>
        <v>3.531549837323724E-6</v>
      </c>
      <c r="BP105" s="15">
        <f t="shared" ca="1" si="66"/>
        <v>1.2570791603194136E-22</v>
      </c>
      <c r="BQ105" s="15">
        <f t="shared" ca="1" si="67"/>
        <v>3.6603985555223597E-24</v>
      </c>
      <c r="BR105" s="15">
        <f t="shared" ca="1" si="67"/>
        <v>0</v>
      </c>
      <c r="BS105" s="15">
        <f t="shared" ca="1" si="68"/>
        <v>5.5921454297398147E-4</v>
      </c>
      <c r="BT105" s="15">
        <f t="shared" ca="1" si="69"/>
        <v>2.1563896762072292E-4</v>
      </c>
      <c r="BU105" s="12">
        <f t="shared" ca="1" si="70"/>
        <v>0</v>
      </c>
      <c r="BV105" s="15">
        <f t="shared" ca="1" si="71"/>
        <v>0</v>
      </c>
      <c r="BW105" s="15">
        <f t="shared" ca="1" si="72"/>
        <v>0</v>
      </c>
      <c r="BX105" s="15">
        <f t="shared" ca="1" si="73"/>
        <v>0</v>
      </c>
      <c r="BY105" s="15">
        <f t="shared" ca="1" si="74"/>
        <v>0</v>
      </c>
      <c r="BZ105" s="15">
        <f t="shared" ca="1" si="75"/>
        <v>0</v>
      </c>
      <c r="CA105" s="15">
        <f t="shared" ca="1" si="76"/>
        <v>0</v>
      </c>
      <c r="CB105" s="15">
        <f t="shared" ca="1" si="77"/>
        <v>0</v>
      </c>
      <c r="CC105" s="15">
        <f t="shared" ca="1" si="78"/>
        <v>0</v>
      </c>
      <c r="CD105" s="15">
        <f t="shared" ca="1" si="79"/>
        <v>0</v>
      </c>
      <c r="CE105" s="15">
        <f t="shared" ca="1" si="80"/>
        <v>0</v>
      </c>
      <c r="CF105" s="15">
        <f t="shared" ca="1" si="81"/>
        <v>0</v>
      </c>
      <c r="CG105" s="15">
        <f t="shared" ca="1" si="82"/>
        <v>0</v>
      </c>
      <c r="CH105" s="15">
        <f t="shared" ca="1" si="83"/>
        <v>0</v>
      </c>
      <c r="CI105" s="15">
        <f t="shared" ca="1" si="84"/>
        <v>0</v>
      </c>
      <c r="CJ105" s="15">
        <f t="shared" ca="1" si="85"/>
        <v>0</v>
      </c>
      <c r="CK105" s="15">
        <f t="shared" ca="1" si="86"/>
        <v>0</v>
      </c>
      <c r="CL105" s="15">
        <f t="shared" ca="1" si="87"/>
        <v>0</v>
      </c>
      <c r="CM105" s="15">
        <f t="shared" ca="1" si="87"/>
        <v>0</v>
      </c>
      <c r="CN105" s="15">
        <f t="shared" ca="1" si="88"/>
        <v>0</v>
      </c>
      <c r="CO105" s="15">
        <f t="shared" ca="1" si="89"/>
        <v>0</v>
      </c>
    </row>
    <row r="106" spans="1:93" x14ac:dyDescent="0.35">
      <c r="A106" s="4" t="str">
        <f t="shared" si="90"/>
        <v>POCOTGA</v>
      </c>
      <c r="B106" s="3" t="str">
        <f t="shared" si="47"/>
        <v>POCOTGA</v>
      </c>
      <c r="C106" s="4" t="s">
        <v>141</v>
      </c>
      <c r="D106" s="4" t="s">
        <v>160</v>
      </c>
      <c r="E106" s="6" t="s">
        <v>14</v>
      </c>
      <c r="F106" s="9">
        <v>375917177.39999998</v>
      </c>
      <c r="G106" s="10">
        <v>8036.2</v>
      </c>
      <c r="H106" s="12">
        <f t="shared" ca="1" si="48"/>
        <v>0.2039675724141129</v>
      </c>
      <c r="I106" s="14">
        <f t="shared" ca="1" si="49"/>
        <v>4.1962705636645177E-6</v>
      </c>
      <c r="J106" s="12">
        <f>SUMIFS('Inter regional allocations'!$D:$D,'Inter regional allocations'!$A:$A,J$2,'Inter regional allocations'!$C:$C,$E106,'Inter regional allocations'!$B:$B,"load")</f>
        <v>0.46811243142612402</v>
      </c>
      <c r="K106" s="15">
        <f>SUMIFS('Inter regional allocations'!$D:$D,'Inter regional allocations'!$A:$A,K$2,'Inter regional allocations'!$C:$C,$E106,'Inter regional allocations'!$B:$B,"load")</f>
        <v>0</v>
      </c>
      <c r="L106" s="15">
        <f>SUMIFS('Inter regional allocations'!$D:$D,'Inter regional allocations'!$A:$A,L$2,'Inter regional allocations'!$C:$C,$E106,'Inter regional allocations'!$B:$B,"load")</f>
        <v>2.28187764518207E-5</v>
      </c>
      <c r="M106" s="15">
        <f>SUMIFS('Inter regional allocations'!$D:$D,'Inter regional allocations'!$A:$A,M$2,'Inter regional allocations'!$C:$C,$E106,'Inter regional allocations'!$B:$B,"load")</f>
        <v>1.3536987229248901E-3</v>
      </c>
      <c r="N106" s="15">
        <f>SUMIFS('Inter regional allocations'!$D:$D,'Inter regional allocations'!$A:$A,N$2,'Inter regional allocations'!$C:$C,$E106,'Inter regional allocations'!$B:$B,"load")</f>
        <v>6.1156023072311197E-7</v>
      </c>
      <c r="O106" s="15">
        <f>SUMIFS('Inter regional allocations'!$D:$D,'Inter regional allocations'!$A:$A,O$2,'Inter regional allocations'!$C:$C,$E106,'Inter regional allocations'!$B:$B,"load")</f>
        <v>1.5059932505542401E-7</v>
      </c>
      <c r="P106" s="15">
        <f>SUMIFS('Inter regional allocations'!$D:$D,'Inter regional allocations'!$A:$A,P$2,'Inter regional allocations'!$C:$C,$E106,'Inter regional allocations'!$B:$B,"load")</f>
        <v>4.5066284763092398E-3</v>
      </c>
      <c r="Q106" s="15">
        <f>SUMIFS('Inter regional allocations'!$D:$D,'Inter regional allocations'!$A:$A,Q$2,'Inter regional allocations'!$C:$C,$E106,'Inter regional allocations'!$B:$B,"load")</f>
        <v>4.5139093875624101E-4</v>
      </c>
      <c r="R106" s="15">
        <f>SUMIFS('Inter regional allocations'!$D:$D,'Inter regional allocations'!$A:$A,R$2,'Inter regional allocations'!$C:$C,$E106,'Inter regional allocations'!$B:$B,"load")</f>
        <v>4.1658619871102597E-3</v>
      </c>
      <c r="S106" s="15">
        <f>SUMIFS('Inter regional allocations'!$D:$D,'Inter regional allocations'!$A:$A,S$2,'Inter regional allocations'!$C:$C,$E106,'Inter regional allocations'!$B:$B,"load")</f>
        <v>6.3539749872886098E-16</v>
      </c>
      <c r="T106" s="15">
        <f>SUMIFS('Inter regional allocations'!$D:$D,'Inter regional allocations'!$A:$A,T$2,'Inter regional allocations'!$C:$C,$E106,'Inter regional allocations'!$B:$B,"load")</f>
        <v>1.01710441902477E-15</v>
      </c>
      <c r="U106" s="15">
        <f>SUMIFS('Inter regional allocations'!$D:$D,'Inter regional allocations'!$A:$A,U$2,'Inter regional allocations'!$C:$C,$E106,'Inter regional allocations'!$B:$B,"load")</f>
        <v>3.31417083397015E-22</v>
      </c>
      <c r="V106" s="15">
        <f>SUMIFS('Inter regional allocations'!$D:$D,'Inter regional allocations'!$A:$A,V$2,'Inter regional allocations'!$C:$C,$E106,'Inter regional allocations'!$B:$B,"load")</f>
        <v>4.8876331091613603E-5</v>
      </c>
      <c r="W106" s="15">
        <f>SUMIFS('Inter regional allocations'!$D:$D,'Inter regional allocations'!$A:$A,W$2,'Inter regional allocations'!$C:$C,$E106,'Inter regional allocations'!$B:$B,"load")</f>
        <v>0</v>
      </c>
      <c r="X106" s="15">
        <f>SUMIFS('Inter regional allocations'!$D:$D,'Inter regional allocations'!$A:$A,X$2,'Inter regional allocations'!$C:$C,$E106,'Inter regional allocations'!$B:$B,"load")</f>
        <v>1.8203934440295701E-8</v>
      </c>
      <c r="Y106" s="15">
        <f>SUMIFS('Inter regional allocations'!$D:$D,'Inter regional allocations'!$A:$A,Y$2,'Inter regional allocations'!$C:$C,$E106,'Inter regional allocations'!$B:$B,"load")</f>
        <v>4.4119499595659102E-8</v>
      </c>
      <c r="Z106" s="15">
        <f>SUMIFS('Inter regional allocations'!$D:$D,'Inter regional allocations'!$A:$A,Z$2,'Inter regional allocations'!$C:$C,$E106,'Inter regional allocations'!$B:$B,"load")</f>
        <v>2.9997560211449702E-22</v>
      </c>
      <c r="AA106" s="15">
        <f>SUMIFS('Inter regional allocations'!$D:$D,'Inter regional allocations'!$A:$A,AA$2,'Inter regional allocations'!$C:$C,$E106,'Inter regional allocations'!$B:$B,"load")</f>
        <v>0</v>
      </c>
      <c r="AB106" s="15">
        <f>SUMIFS('Inter regional allocations'!$D:$D,'Inter regional allocations'!$A:$A,AB$2,'Inter regional allocations'!$C:$C,$E106,'Inter regional allocations'!$B:$B,"load")</f>
        <v>0</v>
      </c>
      <c r="AC106" s="15">
        <f>SUMIFS('Inter regional allocations'!$D:$D,'Inter regional allocations'!$A:$A,AC$2,'Inter regional allocations'!$C:$C,$E106,'Inter regional allocations'!$B:$B,"load")</f>
        <v>3.2515838695512001E-8</v>
      </c>
      <c r="AD106" s="15">
        <f>SUMIFS('Inter regional allocations'!$D:$D,'Inter regional allocations'!$A:$A,AD$2,'Inter regional allocations'!$C:$C,$E106,'Inter regional allocations'!$B:$B,"load")</f>
        <v>5.75034660850716E-7</v>
      </c>
      <c r="AE106" s="12">
        <f>SUMIFS('Inter regional allocations'!$D:$D,'Inter regional allocations'!$A:$A,AE$2,'Inter regional allocations'!$C:$C,$E106,'Inter regional allocations'!$B:$B,"gen")</f>
        <v>0.460005782286807</v>
      </c>
      <c r="AF106" s="15">
        <f>SUMIFS('Inter regional allocations'!$D:$D,'Inter regional allocations'!$A:$A,AF$2,'Inter regional allocations'!$C:$C,$E106,'Inter regional allocations'!$B:$B,"gen")</f>
        <v>2.6191068415749798E-4</v>
      </c>
      <c r="AG106" s="15">
        <f>SUMIFS('Inter regional allocations'!$D:$D,'Inter regional allocations'!$A:$A,AG$2,'Inter regional allocations'!$C:$C,$E106,'Inter regional allocations'!$B:$B,"gen")</f>
        <v>1.4762126953716799E-3</v>
      </c>
      <c r="AH106" s="15">
        <f>SUMIFS('Inter regional allocations'!$D:$D,'Inter regional allocations'!$A:$A,AH$2,'Inter regional allocations'!$C:$C,$E106,'Inter regional allocations'!$B:$B,"gen")</f>
        <v>2.6279892877119901E-4</v>
      </c>
      <c r="AI106" s="15">
        <f>SUMIFS('Inter regional allocations'!$D:$D,'Inter regional allocations'!$A:$A,AI$2,'Inter regional allocations'!$C:$C,$E106,'Inter regional allocations'!$B:$B,"gen")</f>
        <v>2.9424065800545099E-3</v>
      </c>
      <c r="AJ106" s="15">
        <f>SUMIFS('Inter regional allocations'!$D:$D,'Inter regional allocations'!$A:$A,AJ$2,'Inter regional allocations'!$C:$C,$E106,'Inter regional allocations'!$B:$B,"gen")</f>
        <v>1.5382171467492099E-3</v>
      </c>
      <c r="AK106" s="15">
        <f>SUMIFS('Inter regional allocations'!$D:$D,'Inter regional allocations'!$A:$A,AK$2,'Inter regional allocations'!$C:$C,$E106,'Inter regional allocations'!$B:$B,"gen")</f>
        <v>3.1846943574744099E-3</v>
      </c>
      <c r="AL106" s="15">
        <f>SUMIFS('Inter regional allocations'!$D:$D,'Inter regional allocations'!$A:$A,AL$2,'Inter regional allocations'!$C:$C,$E106,'Inter regional allocations'!$B:$B,"gen")</f>
        <v>6.6041058362398803E-5</v>
      </c>
      <c r="AM106" s="15">
        <f>SUMIFS('Inter regional allocations'!$D:$D,'Inter regional allocations'!$A:$A,AM$2,'Inter regional allocations'!$C:$C,$E106,'Inter regional allocations'!$B:$B,"gen")</f>
        <v>1.10380164706348E-3</v>
      </c>
      <c r="AN106" s="15">
        <f>SUMIFS('Inter regional allocations'!$D:$D,'Inter regional allocations'!$A:$A,AN$2,'Inter regional allocations'!$C:$C,$E106,'Inter regional allocations'!$B:$B,"gen")</f>
        <v>3.1468856851424101E-3</v>
      </c>
      <c r="AO106" s="15">
        <f>SUMIFS('Inter regional allocations'!$D:$D,'Inter regional allocations'!$A:$A,AO$2,'Inter regional allocations'!$C:$C,$E106,'Inter regional allocations'!$B:$B,"gen")</f>
        <v>3.1431230273690201E-3</v>
      </c>
      <c r="AP106" s="15">
        <f>SUMIFS('Inter regional allocations'!$D:$D,'Inter regional allocations'!$A:$A,AP$2,'Inter regional allocations'!$C:$C,$E106,'Inter regional allocations'!$B:$B,"gen")</f>
        <v>1.8747601613827101E-4</v>
      </c>
      <c r="AQ106" s="15">
        <f>SUMIFS('Inter regional allocations'!$D:$D,'Inter regional allocations'!$A:$A,AQ$2,'Inter regional allocations'!$C:$C,$E106,'Inter regional allocations'!$B:$B,"gen")</f>
        <v>2.2991457992384801E-5</v>
      </c>
      <c r="AR106" s="15">
        <f>SUMIFS('Inter regional allocations'!$D:$D,'Inter regional allocations'!$A:$A,AR$2,'Inter regional allocations'!$C:$C,$E106,'Inter regional allocations'!$B:$B,"gen")</f>
        <v>2.20269829159773E-4</v>
      </c>
      <c r="AS106" s="15">
        <f>SUMIFS('Inter regional allocations'!$D:$D,'Inter regional allocations'!$A:$A,AS$2,'Inter regional allocations'!$C:$C,$E106,'Inter regional allocations'!$B:$B,"gen")</f>
        <v>3.1494961868175201E-3</v>
      </c>
      <c r="AT106" s="15">
        <f>SUMIFS('Inter regional allocations'!$D:$D,'Inter regional allocations'!$A:$A,AT$2,'Inter regional allocations'!$C:$C,$E106,'Inter regional allocations'!$B:$B,"gen")</f>
        <v>3.1525108600564101E-3</v>
      </c>
      <c r="AU106" s="15">
        <f>SUMIFS('Inter regional allocations'!$D:$D,'Inter regional allocations'!$A:$A,AU$2,'Inter regional allocations'!$C:$C,$E106,'Inter regional allocations'!$B:$B,"gen")</f>
        <v>2.62484375676836E-4</v>
      </c>
      <c r="AV106" s="15">
        <f>SUMIFS('Inter regional allocations'!$D:$D,'Inter regional allocations'!$A:$A,AV$2,'Inter regional allocations'!$C:$C,$E106,'Inter regional allocations'!$B:$B,"gen")</f>
        <v>2.3313354640708099E-4</v>
      </c>
      <c r="AW106" s="15">
        <f>SUMIFS('Inter regional allocations'!$D:$D,'Inter regional allocations'!$A:$A,AW$2,'Inter regional allocations'!$C:$C,$E106,'Inter regional allocations'!$B:$B,"gen")</f>
        <v>2.6380122287391201E-4</v>
      </c>
      <c r="AX106" s="15">
        <f>SUMIFS('Inter regional allocations'!$D:$D,'Inter regional allocations'!$A:$A,AX$2,'Inter regional allocations'!$C:$C,$E106,'Inter regional allocations'!$B:$B,"gen")</f>
        <v>2.2502752195024799E-3</v>
      </c>
      <c r="AY106" s="15">
        <f>SUMIFS('Inter regional allocations'!$D:$D,'Inter regional allocations'!$A:$A,AY$2,'Inter regional allocations'!$C:$C,$E106,'Inter regional allocations'!$B:$B,"gen")</f>
        <v>1.74108769256648E-3</v>
      </c>
      <c r="AZ106" s="12">
        <f t="shared" ca="1" si="50"/>
        <v>9.5479756254854414E-2</v>
      </c>
      <c r="BA106" s="15">
        <f t="shared" ca="1" si="51"/>
        <v>0</v>
      </c>
      <c r="BB106" s="15">
        <f t="shared" ca="1" si="52"/>
        <v>4.654290438338193E-6</v>
      </c>
      <c r="BC106" s="15">
        <f t="shared" ca="1" si="53"/>
        <v>2.7611064229507464E-4</v>
      </c>
      <c r="BD106" s="15">
        <f t="shared" ca="1" si="54"/>
        <v>1.2473845564560793E-7</v>
      </c>
      <c r="BE106" s="15">
        <f t="shared" ca="1" si="55"/>
        <v>3.0717378738758722E-8</v>
      </c>
      <c r="BF106" s="15">
        <f t="shared" ca="1" si="56"/>
        <v>9.1920607008510818E-4</v>
      </c>
      <c r="BG106" s="15">
        <f t="shared" ca="1" si="57"/>
        <v>9.2069113987837983E-5</v>
      </c>
      <c r="BH106" s="15">
        <f t="shared" ca="1" si="58"/>
        <v>8.4970075652311217E-4</v>
      </c>
      <c r="BI106" s="15">
        <f t="shared" ca="1" si="59"/>
        <v>1.2960048533372515E-16</v>
      </c>
      <c r="BJ106" s="15">
        <f t="shared" ca="1" si="60"/>
        <v>2.0745631924014901E-16</v>
      </c>
      <c r="BK106" s="15">
        <f t="shared" ca="1" si="61"/>
        <v>6.7598337957054743E-23</v>
      </c>
      <c r="BL106" s="15">
        <f t="shared" ca="1" si="62"/>
        <v>9.9691866012648547E-6</v>
      </c>
      <c r="BM106" s="15">
        <f t="shared" ca="1" si="63"/>
        <v>0</v>
      </c>
      <c r="BN106" s="15">
        <f t="shared" ca="1" si="64"/>
        <v>3.7130123161727769E-9</v>
      </c>
      <c r="BO106" s="15">
        <f t="shared" ca="1" si="65"/>
        <v>8.9989472286520224E-9</v>
      </c>
      <c r="BP106" s="15">
        <f t="shared" ca="1" si="66"/>
        <v>6.1185295346755794E-23</v>
      </c>
      <c r="BQ106" s="15">
        <f t="shared" ca="1" si="67"/>
        <v>0</v>
      </c>
      <c r="BR106" s="15">
        <f t="shared" ca="1" si="67"/>
        <v>0</v>
      </c>
      <c r="BS106" s="15">
        <f t="shared" ca="1" si="68"/>
        <v>6.632176683732458E-9</v>
      </c>
      <c r="BT106" s="15">
        <f t="shared" ca="1" si="69"/>
        <v>1.1728842382769326E-7</v>
      </c>
      <c r="BU106" s="12">
        <f t="shared" ca="1" si="70"/>
        <v>1.9303087233255969E-6</v>
      </c>
      <c r="BV106" s="15">
        <f t="shared" ca="1" si="71"/>
        <v>1.0990480942393435E-9</v>
      </c>
      <c r="BW106" s="15">
        <f t="shared" ca="1" si="72"/>
        <v>6.1945878792960361E-9</v>
      </c>
      <c r="BX106" s="15">
        <f t="shared" ca="1" si="73"/>
        <v>1.1027754089651507E-9</v>
      </c>
      <c r="BY106" s="15">
        <f t="shared" ca="1" si="74"/>
        <v>1.2347134118215524E-8</v>
      </c>
      <c r="BZ106" s="15">
        <f t="shared" ca="1" si="75"/>
        <v>6.4547753334277335E-9</v>
      </c>
      <c r="CA106" s="15">
        <f t="shared" ca="1" si="76"/>
        <v>1.3363839186538352E-8</v>
      </c>
      <c r="CB106" s="15">
        <f t="shared" ca="1" si="77"/>
        <v>2.7712614919938452E-10</v>
      </c>
      <c r="CC106" s="15">
        <f t="shared" ca="1" si="78"/>
        <v>4.6318503596968919E-9</v>
      </c>
      <c r="CD106" s="15">
        <f t="shared" ca="1" si="79"/>
        <v>1.3205183767780343E-8</v>
      </c>
      <c r="CE106" s="15">
        <f t="shared" ca="1" si="80"/>
        <v>1.3189394637724723E-8</v>
      </c>
      <c r="CF106" s="15">
        <f t="shared" ca="1" si="81"/>
        <v>7.8670008791412075E-10</v>
      </c>
      <c r="CG106" s="15">
        <f t="shared" ca="1" si="82"/>
        <v>9.6478378389173647E-11</v>
      </c>
      <c r="CH106" s="15">
        <f t="shared" ca="1" si="83"/>
        <v>9.2431180016656764E-10</v>
      </c>
      <c r="CI106" s="15">
        <f t="shared" ca="1" si="84"/>
        <v>1.3216138139116005E-8</v>
      </c>
      <c r="CJ106" s="15">
        <f t="shared" ca="1" si="85"/>
        <v>1.3228788523687425E-8</v>
      </c>
      <c r="CK106" s="15">
        <f t="shared" ca="1" si="86"/>
        <v>1.1014554590745655E-9</v>
      </c>
      <c r="CL106" s="15">
        <f t="shared" ca="1" si="87"/>
        <v>9.7829143819074977E-10</v>
      </c>
      <c r="CM106" s="15">
        <f t="shared" ca="1" si="87"/>
        <v>1.1069813062044998E-9</v>
      </c>
      <c r="CN106" s="15">
        <f t="shared" ca="1" si="88"/>
        <v>9.4427636637419669E-9</v>
      </c>
      <c r="CO106" s="15">
        <f t="shared" ca="1" si="89"/>
        <v>7.3060750330752975E-9</v>
      </c>
    </row>
    <row r="107" spans="1:93" x14ac:dyDescent="0.35">
      <c r="A107" s="4" t="str">
        <f t="shared" si="90"/>
        <v>POCOTMI</v>
      </c>
      <c r="B107" s="3" t="str">
        <f t="shared" si="47"/>
        <v>POCOTMI</v>
      </c>
      <c r="C107" s="4" t="s">
        <v>141</v>
      </c>
      <c r="D107" s="4" t="s">
        <v>161</v>
      </c>
      <c r="E107" s="6" t="s">
        <v>14</v>
      </c>
      <c r="F107" s="9">
        <v>192734261.40000001</v>
      </c>
      <c r="G107" s="10">
        <v>0</v>
      </c>
      <c r="H107" s="12">
        <f t="shared" ca="1" si="48"/>
        <v>0.10457500157529398</v>
      </c>
      <c r="I107" s="14">
        <f t="shared" ca="1" si="49"/>
        <v>0</v>
      </c>
      <c r="J107" s="12">
        <f>SUMIFS('Inter regional allocations'!$D:$D,'Inter regional allocations'!$A:$A,J$2,'Inter regional allocations'!$C:$C,$E107,'Inter regional allocations'!$B:$B,"load")</f>
        <v>0.46811243142612402</v>
      </c>
      <c r="K107" s="15">
        <f>SUMIFS('Inter regional allocations'!$D:$D,'Inter regional allocations'!$A:$A,K$2,'Inter regional allocations'!$C:$C,$E107,'Inter regional allocations'!$B:$B,"load")</f>
        <v>0</v>
      </c>
      <c r="L107" s="15">
        <f>SUMIFS('Inter regional allocations'!$D:$D,'Inter regional allocations'!$A:$A,L$2,'Inter regional allocations'!$C:$C,$E107,'Inter regional allocations'!$B:$B,"load")</f>
        <v>2.28187764518207E-5</v>
      </c>
      <c r="M107" s="15">
        <f>SUMIFS('Inter regional allocations'!$D:$D,'Inter regional allocations'!$A:$A,M$2,'Inter regional allocations'!$C:$C,$E107,'Inter regional allocations'!$B:$B,"load")</f>
        <v>1.3536987229248901E-3</v>
      </c>
      <c r="N107" s="15">
        <f>SUMIFS('Inter regional allocations'!$D:$D,'Inter regional allocations'!$A:$A,N$2,'Inter regional allocations'!$C:$C,$E107,'Inter regional allocations'!$B:$B,"load")</f>
        <v>6.1156023072311197E-7</v>
      </c>
      <c r="O107" s="15">
        <f>SUMIFS('Inter regional allocations'!$D:$D,'Inter regional allocations'!$A:$A,O$2,'Inter regional allocations'!$C:$C,$E107,'Inter regional allocations'!$B:$B,"load")</f>
        <v>1.5059932505542401E-7</v>
      </c>
      <c r="P107" s="15">
        <f>SUMIFS('Inter regional allocations'!$D:$D,'Inter regional allocations'!$A:$A,P$2,'Inter regional allocations'!$C:$C,$E107,'Inter regional allocations'!$B:$B,"load")</f>
        <v>4.5066284763092398E-3</v>
      </c>
      <c r="Q107" s="15">
        <f>SUMIFS('Inter regional allocations'!$D:$D,'Inter regional allocations'!$A:$A,Q$2,'Inter regional allocations'!$C:$C,$E107,'Inter regional allocations'!$B:$B,"load")</f>
        <v>4.5139093875624101E-4</v>
      </c>
      <c r="R107" s="15">
        <f>SUMIFS('Inter regional allocations'!$D:$D,'Inter regional allocations'!$A:$A,R$2,'Inter regional allocations'!$C:$C,$E107,'Inter regional allocations'!$B:$B,"load")</f>
        <v>4.1658619871102597E-3</v>
      </c>
      <c r="S107" s="15">
        <f>SUMIFS('Inter regional allocations'!$D:$D,'Inter regional allocations'!$A:$A,S$2,'Inter regional allocations'!$C:$C,$E107,'Inter regional allocations'!$B:$B,"load")</f>
        <v>6.3539749872886098E-16</v>
      </c>
      <c r="T107" s="15">
        <f>SUMIFS('Inter regional allocations'!$D:$D,'Inter regional allocations'!$A:$A,T$2,'Inter regional allocations'!$C:$C,$E107,'Inter regional allocations'!$B:$B,"load")</f>
        <v>1.01710441902477E-15</v>
      </c>
      <c r="U107" s="15">
        <f>SUMIFS('Inter regional allocations'!$D:$D,'Inter regional allocations'!$A:$A,U$2,'Inter regional allocations'!$C:$C,$E107,'Inter regional allocations'!$B:$B,"load")</f>
        <v>3.31417083397015E-22</v>
      </c>
      <c r="V107" s="15">
        <f>SUMIFS('Inter regional allocations'!$D:$D,'Inter regional allocations'!$A:$A,V$2,'Inter regional allocations'!$C:$C,$E107,'Inter regional allocations'!$B:$B,"load")</f>
        <v>4.8876331091613603E-5</v>
      </c>
      <c r="W107" s="15">
        <f>SUMIFS('Inter regional allocations'!$D:$D,'Inter regional allocations'!$A:$A,W$2,'Inter regional allocations'!$C:$C,$E107,'Inter regional allocations'!$B:$B,"load")</f>
        <v>0</v>
      </c>
      <c r="X107" s="15">
        <f>SUMIFS('Inter regional allocations'!$D:$D,'Inter regional allocations'!$A:$A,X$2,'Inter regional allocations'!$C:$C,$E107,'Inter regional allocations'!$B:$B,"load")</f>
        <v>1.8203934440295701E-8</v>
      </c>
      <c r="Y107" s="15">
        <f>SUMIFS('Inter regional allocations'!$D:$D,'Inter regional allocations'!$A:$A,Y$2,'Inter regional allocations'!$C:$C,$E107,'Inter regional allocations'!$B:$B,"load")</f>
        <v>4.4119499595659102E-8</v>
      </c>
      <c r="Z107" s="15">
        <f>SUMIFS('Inter regional allocations'!$D:$D,'Inter regional allocations'!$A:$A,Z$2,'Inter regional allocations'!$C:$C,$E107,'Inter regional allocations'!$B:$B,"load")</f>
        <v>2.9997560211449702E-22</v>
      </c>
      <c r="AA107" s="15">
        <f>SUMIFS('Inter regional allocations'!$D:$D,'Inter regional allocations'!$A:$A,AA$2,'Inter regional allocations'!$C:$C,$E107,'Inter regional allocations'!$B:$B,"load")</f>
        <v>0</v>
      </c>
      <c r="AB107" s="15">
        <f>SUMIFS('Inter regional allocations'!$D:$D,'Inter regional allocations'!$A:$A,AB$2,'Inter regional allocations'!$C:$C,$E107,'Inter regional allocations'!$B:$B,"load")</f>
        <v>0</v>
      </c>
      <c r="AC107" s="15">
        <f>SUMIFS('Inter regional allocations'!$D:$D,'Inter regional allocations'!$A:$A,AC$2,'Inter regional allocations'!$C:$C,$E107,'Inter regional allocations'!$B:$B,"load")</f>
        <v>3.2515838695512001E-8</v>
      </c>
      <c r="AD107" s="15">
        <f>SUMIFS('Inter regional allocations'!$D:$D,'Inter regional allocations'!$A:$A,AD$2,'Inter regional allocations'!$C:$C,$E107,'Inter regional allocations'!$B:$B,"load")</f>
        <v>5.75034660850716E-7</v>
      </c>
      <c r="AE107" s="12">
        <f>SUMIFS('Inter regional allocations'!$D:$D,'Inter regional allocations'!$A:$A,AE$2,'Inter regional allocations'!$C:$C,$E107,'Inter regional allocations'!$B:$B,"gen")</f>
        <v>0.460005782286807</v>
      </c>
      <c r="AF107" s="15">
        <f>SUMIFS('Inter regional allocations'!$D:$D,'Inter regional allocations'!$A:$A,AF$2,'Inter regional allocations'!$C:$C,$E107,'Inter regional allocations'!$B:$B,"gen")</f>
        <v>2.6191068415749798E-4</v>
      </c>
      <c r="AG107" s="15">
        <f>SUMIFS('Inter regional allocations'!$D:$D,'Inter regional allocations'!$A:$A,AG$2,'Inter regional allocations'!$C:$C,$E107,'Inter regional allocations'!$B:$B,"gen")</f>
        <v>1.4762126953716799E-3</v>
      </c>
      <c r="AH107" s="15">
        <f>SUMIFS('Inter regional allocations'!$D:$D,'Inter regional allocations'!$A:$A,AH$2,'Inter regional allocations'!$C:$C,$E107,'Inter regional allocations'!$B:$B,"gen")</f>
        <v>2.6279892877119901E-4</v>
      </c>
      <c r="AI107" s="15">
        <f>SUMIFS('Inter regional allocations'!$D:$D,'Inter regional allocations'!$A:$A,AI$2,'Inter regional allocations'!$C:$C,$E107,'Inter regional allocations'!$B:$B,"gen")</f>
        <v>2.9424065800545099E-3</v>
      </c>
      <c r="AJ107" s="15">
        <f>SUMIFS('Inter regional allocations'!$D:$D,'Inter regional allocations'!$A:$A,AJ$2,'Inter regional allocations'!$C:$C,$E107,'Inter regional allocations'!$B:$B,"gen")</f>
        <v>1.5382171467492099E-3</v>
      </c>
      <c r="AK107" s="15">
        <f>SUMIFS('Inter regional allocations'!$D:$D,'Inter regional allocations'!$A:$A,AK$2,'Inter regional allocations'!$C:$C,$E107,'Inter regional allocations'!$B:$B,"gen")</f>
        <v>3.1846943574744099E-3</v>
      </c>
      <c r="AL107" s="15">
        <f>SUMIFS('Inter regional allocations'!$D:$D,'Inter regional allocations'!$A:$A,AL$2,'Inter regional allocations'!$C:$C,$E107,'Inter regional allocations'!$B:$B,"gen")</f>
        <v>6.6041058362398803E-5</v>
      </c>
      <c r="AM107" s="15">
        <f>SUMIFS('Inter regional allocations'!$D:$D,'Inter regional allocations'!$A:$A,AM$2,'Inter regional allocations'!$C:$C,$E107,'Inter regional allocations'!$B:$B,"gen")</f>
        <v>1.10380164706348E-3</v>
      </c>
      <c r="AN107" s="15">
        <f>SUMIFS('Inter regional allocations'!$D:$D,'Inter regional allocations'!$A:$A,AN$2,'Inter regional allocations'!$C:$C,$E107,'Inter regional allocations'!$B:$B,"gen")</f>
        <v>3.1468856851424101E-3</v>
      </c>
      <c r="AO107" s="15">
        <f>SUMIFS('Inter regional allocations'!$D:$D,'Inter regional allocations'!$A:$A,AO$2,'Inter regional allocations'!$C:$C,$E107,'Inter regional allocations'!$B:$B,"gen")</f>
        <v>3.1431230273690201E-3</v>
      </c>
      <c r="AP107" s="15">
        <f>SUMIFS('Inter regional allocations'!$D:$D,'Inter regional allocations'!$A:$A,AP$2,'Inter regional allocations'!$C:$C,$E107,'Inter regional allocations'!$B:$B,"gen")</f>
        <v>1.8747601613827101E-4</v>
      </c>
      <c r="AQ107" s="15">
        <f>SUMIFS('Inter regional allocations'!$D:$D,'Inter regional allocations'!$A:$A,AQ$2,'Inter regional allocations'!$C:$C,$E107,'Inter regional allocations'!$B:$B,"gen")</f>
        <v>2.2991457992384801E-5</v>
      </c>
      <c r="AR107" s="15">
        <f>SUMIFS('Inter regional allocations'!$D:$D,'Inter regional allocations'!$A:$A,AR$2,'Inter regional allocations'!$C:$C,$E107,'Inter regional allocations'!$B:$B,"gen")</f>
        <v>2.20269829159773E-4</v>
      </c>
      <c r="AS107" s="15">
        <f>SUMIFS('Inter regional allocations'!$D:$D,'Inter regional allocations'!$A:$A,AS$2,'Inter regional allocations'!$C:$C,$E107,'Inter regional allocations'!$B:$B,"gen")</f>
        <v>3.1494961868175201E-3</v>
      </c>
      <c r="AT107" s="15">
        <f>SUMIFS('Inter regional allocations'!$D:$D,'Inter regional allocations'!$A:$A,AT$2,'Inter regional allocations'!$C:$C,$E107,'Inter regional allocations'!$B:$B,"gen")</f>
        <v>3.1525108600564101E-3</v>
      </c>
      <c r="AU107" s="15">
        <f>SUMIFS('Inter regional allocations'!$D:$D,'Inter regional allocations'!$A:$A,AU$2,'Inter regional allocations'!$C:$C,$E107,'Inter regional allocations'!$B:$B,"gen")</f>
        <v>2.62484375676836E-4</v>
      </c>
      <c r="AV107" s="15">
        <f>SUMIFS('Inter regional allocations'!$D:$D,'Inter regional allocations'!$A:$A,AV$2,'Inter regional allocations'!$C:$C,$E107,'Inter regional allocations'!$B:$B,"gen")</f>
        <v>2.3313354640708099E-4</v>
      </c>
      <c r="AW107" s="15">
        <f>SUMIFS('Inter regional allocations'!$D:$D,'Inter regional allocations'!$A:$A,AW$2,'Inter regional allocations'!$C:$C,$E107,'Inter regional allocations'!$B:$B,"gen")</f>
        <v>2.6380122287391201E-4</v>
      </c>
      <c r="AX107" s="15">
        <f>SUMIFS('Inter regional allocations'!$D:$D,'Inter regional allocations'!$A:$A,AX$2,'Inter regional allocations'!$C:$C,$E107,'Inter regional allocations'!$B:$B,"gen")</f>
        <v>2.2502752195024799E-3</v>
      </c>
      <c r="AY107" s="15">
        <f>SUMIFS('Inter regional allocations'!$D:$D,'Inter regional allocations'!$A:$A,AY$2,'Inter regional allocations'!$C:$C,$E107,'Inter regional allocations'!$B:$B,"gen")</f>
        <v>1.74108769256648E-3</v>
      </c>
      <c r="AZ107" s="12">
        <f t="shared" ca="1" si="50"/>
        <v>4.8952858253801614E-2</v>
      </c>
      <c r="BA107" s="15">
        <f t="shared" ca="1" si="51"/>
        <v>0</v>
      </c>
      <c r="BB107" s="15">
        <f t="shared" ca="1" si="52"/>
        <v>2.3862735833954309E-6</v>
      </c>
      <c r="BC107" s="15">
        <f t="shared" ca="1" si="53"/>
        <v>1.4156304608234382E-4</v>
      </c>
      <c r="BD107" s="15">
        <f t="shared" ca="1" si="54"/>
        <v>6.395391209125658E-8</v>
      </c>
      <c r="BE107" s="15">
        <f t="shared" ca="1" si="55"/>
        <v>1.5748924654909176E-8</v>
      </c>
      <c r="BF107" s="15">
        <f t="shared" ca="1" si="56"/>
        <v>4.7128068000930345E-4</v>
      </c>
      <c r="BG107" s="15">
        <f t="shared" ca="1" si="57"/>
        <v>4.7204208131507333E-5</v>
      </c>
      <c r="BH107" s="15">
        <f t="shared" ca="1" si="58"/>
        <v>4.3564502386451271E-4</v>
      </c>
      <c r="BI107" s="15">
        <f t="shared" ca="1" si="59"/>
        <v>6.6446694430508497E-17</v>
      </c>
      <c r="BJ107" s="15">
        <f t="shared" ca="1" si="60"/>
        <v>1.0636369622175379E-16</v>
      </c>
      <c r="BK107" s="15">
        <f t="shared" ca="1" si="61"/>
        <v>3.4657942018322178E-23</v>
      </c>
      <c r="BL107" s="15">
        <f t="shared" ca="1" si="62"/>
        <v>5.1112424009000826E-6</v>
      </c>
      <c r="BM107" s="15">
        <f t="shared" ca="1" si="63"/>
        <v>0</v>
      </c>
      <c r="BN107" s="15">
        <f t="shared" ca="1" si="64"/>
        <v>1.9036764727704715E-9</v>
      </c>
      <c r="BO107" s="15">
        <f t="shared" ca="1" si="65"/>
        <v>4.6137967397172323E-9</v>
      </c>
      <c r="BP107" s="15">
        <f t="shared" ca="1" si="66"/>
        <v>3.1369949063673289E-23</v>
      </c>
      <c r="BQ107" s="15">
        <f t="shared" ca="1" si="67"/>
        <v>0</v>
      </c>
      <c r="BR107" s="15">
        <f t="shared" ca="1" si="67"/>
        <v>0</v>
      </c>
      <c r="BS107" s="15">
        <f t="shared" ca="1" si="68"/>
        <v>3.4003438828051723E-9</v>
      </c>
      <c r="BT107" s="15">
        <f t="shared" ca="1" si="69"/>
        <v>6.013425056431227E-8</v>
      </c>
      <c r="BU107" s="12">
        <f t="shared" ca="1" si="70"/>
        <v>0</v>
      </c>
      <c r="BV107" s="15">
        <f t="shared" ca="1" si="71"/>
        <v>0</v>
      </c>
      <c r="BW107" s="15">
        <f t="shared" ca="1" si="72"/>
        <v>0</v>
      </c>
      <c r="BX107" s="15">
        <f t="shared" ca="1" si="73"/>
        <v>0</v>
      </c>
      <c r="BY107" s="15">
        <f t="shared" ca="1" si="74"/>
        <v>0</v>
      </c>
      <c r="BZ107" s="15">
        <f t="shared" ca="1" si="75"/>
        <v>0</v>
      </c>
      <c r="CA107" s="15">
        <f t="shared" ca="1" si="76"/>
        <v>0</v>
      </c>
      <c r="CB107" s="15">
        <f t="shared" ca="1" si="77"/>
        <v>0</v>
      </c>
      <c r="CC107" s="15">
        <f t="shared" ca="1" si="78"/>
        <v>0</v>
      </c>
      <c r="CD107" s="15">
        <f t="shared" ca="1" si="79"/>
        <v>0</v>
      </c>
      <c r="CE107" s="15">
        <f t="shared" ca="1" si="80"/>
        <v>0</v>
      </c>
      <c r="CF107" s="15">
        <f t="shared" ca="1" si="81"/>
        <v>0</v>
      </c>
      <c r="CG107" s="15">
        <f t="shared" ca="1" si="82"/>
        <v>0</v>
      </c>
      <c r="CH107" s="15">
        <f t="shared" ca="1" si="83"/>
        <v>0</v>
      </c>
      <c r="CI107" s="15">
        <f t="shared" ca="1" si="84"/>
        <v>0</v>
      </c>
      <c r="CJ107" s="15">
        <f t="shared" ca="1" si="85"/>
        <v>0</v>
      </c>
      <c r="CK107" s="15">
        <f t="shared" ca="1" si="86"/>
        <v>0</v>
      </c>
      <c r="CL107" s="15">
        <f t="shared" ca="1" si="87"/>
        <v>0</v>
      </c>
      <c r="CM107" s="15">
        <f t="shared" ca="1" si="87"/>
        <v>0</v>
      </c>
      <c r="CN107" s="15">
        <f t="shared" ca="1" si="88"/>
        <v>0</v>
      </c>
      <c r="CO107" s="15">
        <f t="shared" ca="1" si="89"/>
        <v>0</v>
      </c>
    </row>
    <row r="108" spans="1:93" x14ac:dyDescent="0.35">
      <c r="A108" s="4" t="str">
        <f t="shared" si="90"/>
        <v>POCOWGN</v>
      </c>
      <c r="B108" s="3" t="str">
        <f t="shared" si="47"/>
        <v>POCOWGN</v>
      </c>
      <c r="C108" s="4" t="s">
        <v>141</v>
      </c>
      <c r="D108" s="4" t="s">
        <v>162</v>
      </c>
      <c r="E108" s="6" t="s">
        <v>16</v>
      </c>
      <c r="F108" s="9">
        <v>146317791</v>
      </c>
      <c r="G108" s="10">
        <v>0</v>
      </c>
      <c r="H108" s="12">
        <f t="shared" ca="1" si="48"/>
        <v>9.1490898096683121E-2</v>
      </c>
      <c r="I108" s="14">
        <f t="shared" ca="1" si="49"/>
        <v>0</v>
      </c>
      <c r="J108" s="12">
        <f>SUMIFS('Inter regional allocations'!$D:$D,'Inter regional allocations'!$A:$A,J$2,'Inter regional allocations'!$C:$C,$E108,'Inter regional allocations'!$B:$B,"load")</f>
        <v>1.1385573989981101E-3</v>
      </c>
      <c r="K108" s="15">
        <f>SUMIFS('Inter regional allocations'!$D:$D,'Inter regional allocations'!$A:$A,K$2,'Inter regional allocations'!$C:$C,$E108,'Inter regional allocations'!$B:$B,"load")</f>
        <v>0</v>
      </c>
      <c r="L108" s="15">
        <f>SUMIFS('Inter regional allocations'!$D:$D,'Inter regional allocations'!$A:$A,L$2,'Inter regional allocations'!$C:$C,$E108,'Inter regional allocations'!$B:$B,"load")</f>
        <v>0.45305786552826199</v>
      </c>
      <c r="M108" s="15">
        <f>SUMIFS('Inter regional allocations'!$D:$D,'Inter regional allocations'!$A:$A,M$2,'Inter regional allocations'!$C:$C,$E108,'Inter regional allocations'!$B:$B,"load")</f>
        <v>5.3361210681607202E-3</v>
      </c>
      <c r="N108" s="15">
        <f>SUMIFS('Inter regional allocations'!$D:$D,'Inter regional allocations'!$A:$A,N$2,'Inter regional allocations'!$C:$C,$E108,'Inter regional allocations'!$B:$B,"load")</f>
        <v>6.0042150900311796E-6</v>
      </c>
      <c r="O108" s="15">
        <f>SUMIFS('Inter regional allocations'!$D:$D,'Inter regional allocations'!$A:$A,O$2,'Inter regional allocations'!$C:$C,$E108,'Inter regional allocations'!$B:$B,"load")</f>
        <v>2.7233172990082099E-6</v>
      </c>
      <c r="P108" s="15">
        <f>SUMIFS('Inter regional allocations'!$D:$D,'Inter regional allocations'!$A:$A,P$2,'Inter regional allocations'!$C:$C,$E108,'Inter regional allocations'!$B:$B,"load")</f>
        <v>1.9822352146502902E-2</v>
      </c>
      <c r="Q108" s="15">
        <f>SUMIFS('Inter regional allocations'!$D:$D,'Inter regional allocations'!$A:$A,Q$2,'Inter regional allocations'!$C:$C,$E108,'Inter regional allocations'!$B:$B,"load")</f>
        <v>1.66085280909516E-3</v>
      </c>
      <c r="R108" s="15">
        <f>SUMIFS('Inter regional allocations'!$D:$D,'Inter regional allocations'!$A:$A,R$2,'Inter regional allocations'!$C:$C,$E108,'Inter regional allocations'!$B:$B,"load")</f>
        <v>1.7283317886433201E-2</v>
      </c>
      <c r="S108" s="15">
        <f>SUMIFS('Inter regional allocations'!$D:$D,'Inter regional allocations'!$A:$A,S$2,'Inter regional allocations'!$C:$C,$E108,'Inter regional allocations'!$B:$B,"load")</f>
        <v>2.9224221322752801E-8</v>
      </c>
      <c r="T108" s="15">
        <f>SUMIFS('Inter regional allocations'!$D:$D,'Inter regional allocations'!$A:$A,T$2,'Inter regional allocations'!$C:$C,$E108,'Inter regional allocations'!$B:$B,"load")</f>
        <v>4.4458133979997002E-8</v>
      </c>
      <c r="U108" s="15">
        <f>SUMIFS('Inter regional allocations'!$D:$D,'Inter regional allocations'!$A:$A,U$2,'Inter regional allocations'!$C:$C,$E108,'Inter regional allocations'!$B:$B,"load")</f>
        <v>0</v>
      </c>
      <c r="V108" s="15">
        <f>SUMIFS('Inter regional allocations'!$D:$D,'Inter regional allocations'!$A:$A,V$2,'Inter regional allocations'!$C:$C,$E108,'Inter regional allocations'!$B:$B,"load")</f>
        <v>1.1001904076848201E-4</v>
      </c>
      <c r="W108" s="15">
        <f>SUMIFS('Inter regional allocations'!$D:$D,'Inter regional allocations'!$A:$A,W$2,'Inter regional allocations'!$C:$C,$E108,'Inter regional allocations'!$B:$B,"load")</f>
        <v>0</v>
      </c>
      <c r="X108" s="15">
        <f>SUMIFS('Inter regional allocations'!$D:$D,'Inter regional allocations'!$A:$A,X$2,'Inter regional allocations'!$C:$C,$E108,'Inter regional allocations'!$B:$B,"load")</f>
        <v>1.7846832836697601E-5</v>
      </c>
      <c r="Y108" s="15">
        <f>SUMIFS('Inter regional allocations'!$D:$D,'Inter regional allocations'!$A:$A,Y$2,'Inter regional allocations'!$C:$C,$E108,'Inter regional allocations'!$B:$B,"load")</f>
        <v>4.43935764990297E-5</v>
      </c>
      <c r="Z108" s="15">
        <f>SUMIFS('Inter regional allocations'!$D:$D,'Inter regional allocations'!$A:$A,Z$2,'Inter regional allocations'!$C:$C,$E108,'Inter regional allocations'!$B:$B,"load")</f>
        <v>1.58021951946364E-21</v>
      </c>
      <c r="AA108" s="15">
        <f>SUMIFS('Inter regional allocations'!$D:$D,'Inter regional allocations'!$A:$A,AA$2,'Inter regional allocations'!$C:$C,$E108,'Inter regional allocations'!$B:$B,"load")</f>
        <v>4.6013277676031301E-23</v>
      </c>
      <c r="AB108" s="15">
        <f>SUMIFS('Inter regional allocations'!$D:$D,'Inter regional allocations'!$A:$A,AB$2,'Inter regional allocations'!$C:$C,$E108,'Inter regional allocations'!$B:$B,"load")</f>
        <v>0</v>
      </c>
      <c r="AC108" s="15">
        <f>SUMIFS('Inter regional allocations'!$D:$D,'Inter regional allocations'!$A:$A,AC$2,'Inter regional allocations'!$C:$C,$E108,'Inter regional allocations'!$B:$B,"load")</f>
        <v>7.0296427167791699E-3</v>
      </c>
      <c r="AD108" s="15">
        <f>SUMIFS('Inter regional allocations'!$D:$D,'Inter regional allocations'!$A:$A,AD$2,'Inter regional allocations'!$C:$C,$E108,'Inter regional allocations'!$B:$B,"load")</f>
        <v>2.71070364180304E-3</v>
      </c>
      <c r="AE108" s="12">
        <f>SUMIFS('Inter regional allocations'!$D:$D,'Inter regional allocations'!$A:$A,AE$2,'Inter regional allocations'!$C:$C,$E108,'Inter regional allocations'!$B:$B,"gen")</f>
        <v>2.2567654210155401E-5</v>
      </c>
      <c r="AF108" s="15">
        <f>SUMIFS('Inter regional allocations'!$D:$D,'Inter regional allocations'!$A:$A,AF$2,'Inter regional allocations'!$C:$C,$E108,'Inter regional allocations'!$B:$B,"gen")</f>
        <v>4.3052185510658803E-5</v>
      </c>
      <c r="AG108" s="15">
        <f>SUMIFS('Inter regional allocations'!$D:$D,'Inter regional allocations'!$A:$A,AG$2,'Inter regional allocations'!$C:$C,$E108,'Inter regional allocations'!$B:$B,"gen")</f>
        <v>0.27091123705434</v>
      </c>
      <c r="AH108" s="15">
        <f>SUMIFS('Inter regional allocations'!$D:$D,'Inter regional allocations'!$A:$A,AH$2,'Inter regional allocations'!$C:$C,$E108,'Inter regional allocations'!$B:$B,"gen")</f>
        <v>4.3194824834807003E-5</v>
      </c>
      <c r="AI108" s="15">
        <f>SUMIFS('Inter regional allocations'!$D:$D,'Inter regional allocations'!$A:$A,AI$2,'Inter regional allocations'!$C:$C,$E108,'Inter regional allocations'!$B:$B,"gen")</f>
        <v>2.5258948038254402E-4</v>
      </c>
      <c r="AJ108" s="15">
        <f>SUMIFS('Inter regional allocations'!$D:$D,'Inter regional allocations'!$A:$A,AJ$2,'Inter regional allocations'!$C:$C,$E108,'Inter regional allocations'!$B:$B,"gen")</f>
        <v>1.1289552949481E-4</v>
      </c>
      <c r="AK108" s="15">
        <f>SUMIFS('Inter regional allocations'!$D:$D,'Inter regional allocations'!$A:$A,AK$2,'Inter regional allocations'!$C:$C,$E108,'Inter regional allocations'!$B:$B,"gen")</f>
        <v>2.7624597407444903E-4</v>
      </c>
      <c r="AL108" s="15">
        <f>SUMIFS('Inter regional allocations'!$D:$D,'Inter regional allocations'!$A:$A,AL$2,'Inter regional allocations'!$C:$C,$E108,'Inter regional allocations'!$B:$B,"gen")</f>
        <v>1.2442140445881E-5</v>
      </c>
      <c r="AM108" s="15">
        <f>SUMIFS('Inter regional allocations'!$D:$D,'Inter regional allocations'!$A:$A,AM$2,'Inter regional allocations'!$C:$C,$E108,'Inter regional allocations'!$B:$B,"gen")</f>
        <v>1.4129579769985999E-4</v>
      </c>
      <c r="AN108" s="15">
        <f>SUMIFS('Inter regional allocations'!$D:$D,'Inter regional allocations'!$A:$A,AN$2,'Inter regional allocations'!$C:$C,$E108,'Inter regional allocations'!$B:$B,"gen")</f>
        <v>2.7403165423320298E-4</v>
      </c>
      <c r="AO108" s="15">
        <f>SUMIFS('Inter regional allocations'!$D:$D,'Inter regional allocations'!$A:$A,AO$2,'Inter regional allocations'!$C:$C,$E108,'Inter regional allocations'!$B:$B,"gen")</f>
        <v>2.7828514462433602E-4</v>
      </c>
      <c r="AP108" s="15">
        <f>SUMIFS('Inter regional allocations'!$D:$D,'Inter regional allocations'!$A:$A,AP$2,'Inter regional allocations'!$C:$C,$E108,'Inter regional allocations'!$B:$B,"gen")</f>
        <v>3.14142853406561E-5</v>
      </c>
      <c r="AQ108" s="15">
        <f>SUMIFS('Inter regional allocations'!$D:$D,'Inter regional allocations'!$A:$A,AQ$2,'Inter regional allocations'!$C:$C,$E108,'Inter regional allocations'!$B:$B,"gen")</f>
        <v>8.9632215055175905E-7</v>
      </c>
      <c r="AR108" s="15">
        <f>SUMIFS('Inter regional allocations'!$D:$D,'Inter regional allocations'!$A:$A,AR$2,'Inter regional allocations'!$C:$C,$E108,'Inter regional allocations'!$B:$B,"gen")</f>
        <v>3.03149137412335E-5</v>
      </c>
      <c r="AS108" s="15">
        <f>SUMIFS('Inter regional allocations'!$D:$D,'Inter regional allocations'!$A:$A,AS$2,'Inter regional allocations'!$C:$C,$E108,'Inter regional allocations'!$B:$B,"gen")</f>
        <v>2.7421462728992199E-4</v>
      </c>
      <c r="AT108" s="15">
        <f>SUMIFS('Inter regional allocations'!$D:$D,'Inter regional allocations'!$A:$A,AT$2,'Inter regional allocations'!$C:$C,$E108,'Inter regional allocations'!$B:$B,"gen")</f>
        <v>3.29137257378898E-4</v>
      </c>
      <c r="AU108" s="15">
        <f>SUMIFS('Inter regional allocations'!$D:$D,'Inter regional allocations'!$A:$A,AU$2,'Inter regional allocations'!$C:$C,$E108,'Inter regional allocations'!$B:$B,"gen")</f>
        <v>4.3143827413089097E-5</v>
      </c>
      <c r="AV108" s="15">
        <f>SUMIFS('Inter regional allocations'!$D:$D,'Inter regional allocations'!$A:$A,AV$2,'Inter regional allocations'!$C:$C,$E108,'Inter regional allocations'!$B:$B,"gen")</f>
        <v>3.8781051155275999E-5</v>
      </c>
      <c r="AW108" s="15">
        <f>SUMIFS('Inter regional allocations'!$D:$D,'Inter regional allocations'!$A:$A,AW$2,'Inter regional allocations'!$C:$C,$E108,'Inter regional allocations'!$B:$B,"gen")</f>
        <v>4.3245860087026302E-5</v>
      </c>
      <c r="AX108" s="15">
        <f>SUMIFS('Inter regional allocations'!$D:$D,'Inter regional allocations'!$A:$A,AX$2,'Inter regional allocations'!$C:$C,$E108,'Inter regional allocations'!$B:$B,"gen")</f>
        <v>9.0757984290245897E-3</v>
      </c>
      <c r="AY108" s="15">
        <f>SUMIFS('Inter regional allocations'!$D:$D,'Inter regional allocations'!$A:$A,AY$2,'Inter regional allocations'!$C:$C,$E108,'Inter regional allocations'!$B:$B,"gen")</f>
        <v>9.4969518130842302E-3</v>
      </c>
      <c r="AZ108" s="12">
        <f t="shared" ca="1" si="50"/>
        <v>1.0416763896896068E-4</v>
      </c>
      <c r="BA108" s="15">
        <f t="shared" ca="1" si="51"/>
        <v>0</v>
      </c>
      <c r="BB108" s="15">
        <f t="shared" ca="1" si="52"/>
        <v>4.1450671006946979E-2</v>
      </c>
      <c r="BC108" s="15">
        <f t="shared" ca="1" si="53"/>
        <v>4.8820650887865632E-4</v>
      </c>
      <c r="BD108" s="15">
        <f t="shared" ca="1" si="54"/>
        <v>5.4933103095260977E-7</v>
      </c>
      <c r="BE108" s="15">
        <f t="shared" ca="1" si="55"/>
        <v>2.4915874548849443E-7</v>
      </c>
      <c r="BF108" s="15">
        <f t="shared" ca="1" si="56"/>
        <v>1.8135648002722648E-3</v>
      </c>
      <c r="BG108" s="15">
        <f t="shared" ca="1" si="57"/>
        <v>1.5195291511051518E-4</v>
      </c>
      <c r="BH108" s="15">
        <f t="shared" ca="1" si="58"/>
        <v>1.5812662755202407E-3</v>
      </c>
      <c r="BI108" s="15">
        <f t="shared" ca="1" si="59"/>
        <v>2.6737502549948903E-9</v>
      </c>
      <c r="BJ108" s="15">
        <f t="shared" ca="1" si="60"/>
        <v>4.0675146055325913E-9</v>
      </c>
      <c r="BK108" s="15">
        <f t="shared" ca="1" si="61"/>
        <v>0</v>
      </c>
      <c r="BL108" s="15">
        <f t="shared" ca="1" si="62"/>
        <v>1.0065740847644012E-5</v>
      </c>
      <c r="BM108" s="15">
        <f t="shared" ca="1" si="63"/>
        <v>0</v>
      </c>
      <c r="BN108" s="15">
        <f t="shared" ca="1" si="64"/>
        <v>1.6328227644108383E-6</v>
      </c>
      <c r="BO108" s="15">
        <f t="shared" ca="1" si="65"/>
        <v>4.0616081836200331E-6</v>
      </c>
      <c r="BP108" s="15">
        <f t="shared" ca="1" si="66"/>
        <v>1.4457570302563746E-22</v>
      </c>
      <c r="BQ108" s="15">
        <f t="shared" ca="1" si="67"/>
        <v>4.2097960989521643E-24</v>
      </c>
      <c r="BR108" s="15">
        <f t="shared" ca="1" si="67"/>
        <v>0</v>
      </c>
      <c r="BS108" s="15">
        <f t="shared" ca="1" si="68"/>
        <v>6.4314832545693372E-4</v>
      </c>
      <c r="BT108" s="15">
        <f t="shared" ca="1" si="69"/>
        <v>2.4800471066250976E-4</v>
      </c>
      <c r="BU108" s="12">
        <f t="shared" ca="1" si="70"/>
        <v>0</v>
      </c>
      <c r="BV108" s="15">
        <f t="shared" ca="1" si="71"/>
        <v>0</v>
      </c>
      <c r="BW108" s="15">
        <f t="shared" ca="1" si="72"/>
        <v>0</v>
      </c>
      <c r="BX108" s="15">
        <f t="shared" ca="1" si="73"/>
        <v>0</v>
      </c>
      <c r="BY108" s="15">
        <f t="shared" ca="1" si="74"/>
        <v>0</v>
      </c>
      <c r="BZ108" s="15">
        <f t="shared" ca="1" si="75"/>
        <v>0</v>
      </c>
      <c r="CA108" s="15">
        <f t="shared" ca="1" si="76"/>
        <v>0</v>
      </c>
      <c r="CB108" s="15">
        <f t="shared" ca="1" si="77"/>
        <v>0</v>
      </c>
      <c r="CC108" s="15">
        <f t="shared" ca="1" si="78"/>
        <v>0</v>
      </c>
      <c r="CD108" s="15">
        <f t="shared" ca="1" si="79"/>
        <v>0</v>
      </c>
      <c r="CE108" s="15">
        <f t="shared" ca="1" si="80"/>
        <v>0</v>
      </c>
      <c r="CF108" s="15">
        <f t="shared" ca="1" si="81"/>
        <v>0</v>
      </c>
      <c r="CG108" s="15">
        <f t="shared" ca="1" si="82"/>
        <v>0</v>
      </c>
      <c r="CH108" s="15">
        <f t="shared" ca="1" si="83"/>
        <v>0</v>
      </c>
      <c r="CI108" s="15">
        <f t="shared" ca="1" si="84"/>
        <v>0</v>
      </c>
      <c r="CJ108" s="15">
        <f t="shared" ca="1" si="85"/>
        <v>0</v>
      </c>
      <c r="CK108" s="15">
        <f t="shared" ca="1" si="86"/>
        <v>0</v>
      </c>
      <c r="CL108" s="15">
        <f t="shared" ca="1" si="87"/>
        <v>0</v>
      </c>
      <c r="CM108" s="15">
        <f t="shared" ca="1" si="87"/>
        <v>0</v>
      </c>
      <c r="CN108" s="15">
        <f t="shared" ca="1" si="88"/>
        <v>0</v>
      </c>
      <c r="CO108" s="15">
        <f t="shared" ca="1" si="89"/>
        <v>0</v>
      </c>
    </row>
    <row r="109" spans="1:93" x14ac:dyDescent="0.35">
      <c r="A109" s="4" t="str">
        <f t="shared" si="90"/>
        <v>POCOWHU</v>
      </c>
      <c r="B109" s="3" t="str">
        <f t="shared" si="47"/>
        <v>POCOWHU</v>
      </c>
      <c r="C109" s="4" t="s">
        <v>141</v>
      </c>
      <c r="D109" s="4" t="s">
        <v>163</v>
      </c>
      <c r="E109" s="6" t="s">
        <v>34</v>
      </c>
      <c r="F109" s="9">
        <v>166115672.19999999</v>
      </c>
      <c r="G109" s="10">
        <v>0</v>
      </c>
      <c r="H109" s="12">
        <f t="shared" ca="1" si="48"/>
        <v>8.0704672619755877E-2</v>
      </c>
      <c r="I109" s="14">
        <f t="shared" ca="1" si="49"/>
        <v>0</v>
      </c>
      <c r="J109" s="12">
        <f>SUMIFS('Inter regional allocations'!$D:$D,'Inter regional allocations'!$A:$A,J$2,'Inter regional allocations'!$C:$C,$E109,'Inter regional allocations'!$B:$B,"load")</f>
        <v>1.64967588469942E-3</v>
      </c>
      <c r="K109" s="15">
        <f>SUMIFS('Inter regional allocations'!$D:$D,'Inter regional allocations'!$A:$A,K$2,'Inter regional allocations'!$C:$C,$E109,'Inter regional allocations'!$B:$B,"load")</f>
        <v>0</v>
      </c>
      <c r="L109" s="15">
        <f>SUMIFS('Inter regional allocations'!$D:$D,'Inter regional allocations'!$A:$A,L$2,'Inter regional allocations'!$C:$C,$E109,'Inter regional allocations'!$B:$B,"load")</f>
        <v>2.17097387582579E-2</v>
      </c>
      <c r="M109" s="15">
        <f>SUMIFS('Inter regional allocations'!$D:$D,'Inter regional allocations'!$A:$A,M$2,'Inter regional allocations'!$C:$C,$E109,'Inter regional allocations'!$B:$B,"load")</f>
        <v>7.8859186281331102E-3</v>
      </c>
      <c r="N109" s="15">
        <f>SUMIFS('Inter regional allocations'!$D:$D,'Inter regional allocations'!$A:$A,N$2,'Inter regional allocations'!$C:$C,$E109,'Inter regional allocations'!$B:$B,"load")</f>
        <v>9.0909869363988194E-6</v>
      </c>
      <c r="O109" s="15">
        <f>SUMIFS('Inter regional allocations'!$D:$D,'Inter regional allocations'!$A:$A,O$2,'Inter regional allocations'!$C:$C,$E109,'Inter regional allocations'!$B:$B,"load")</f>
        <v>3.0816981828282098E-6</v>
      </c>
      <c r="P109" s="15">
        <f>SUMIFS('Inter regional allocations'!$D:$D,'Inter regional allocations'!$A:$A,P$2,'Inter regional allocations'!$C:$C,$E109,'Inter regional allocations'!$B:$B,"load")</f>
        <v>3.0856416590607599E-2</v>
      </c>
      <c r="Q109" s="15">
        <f>SUMIFS('Inter regional allocations'!$D:$D,'Inter regional allocations'!$A:$A,Q$2,'Inter regional allocations'!$C:$C,$E109,'Inter regional allocations'!$B:$B,"load")</f>
        <v>2.4518647427255102E-3</v>
      </c>
      <c r="R109" s="15">
        <f>SUMIFS('Inter regional allocations'!$D:$D,'Inter regional allocations'!$A:$A,R$2,'Inter regional allocations'!$C:$C,$E109,'Inter regional allocations'!$B:$B,"load")</f>
        <v>2.6327126618847899E-2</v>
      </c>
      <c r="S109" s="15">
        <f>SUMIFS('Inter regional allocations'!$D:$D,'Inter regional allocations'!$A:$A,S$2,'Inter regional allocations'!$C:$C,$E109,'Inter regional allocations'!$B:$B,"load")</f>
        <v>1.4505486899388E-5</v>
      </c>
      <c r="T109" s="15">
        <f>SUMIFS('Inter regional allocations'!$D:$D,'Inter regional allocations'!$A:$A,T$2,'Inter regional allocations'!$C:$C,$E109,'Inter regional allocations'!$B:$B,"load")</f>
        <v>2.1270490217739999E-5</v>
      </c>
      <c r="U109" s="15">
        <f>SUMIFS('Inter regional allocations'!$D:$D,'Inter regional allocations'!$A:$A,U$2,'Inter regional allocations'!$C:$C,$E109,'Inter regional allocations'!$B:$B,"load")</f>
        <v>0</v>
      </c>
      <c r="V109" s="15">
        <f>SUMIFS('Inter regional allocations'!$D:$D,'Inter regional allocations'!$A:$A,V$2,'Inter regional allocations'!$C:$C,$E109,'Inter regional allocations'!$B:$B,"load")</f>
        <v>1.9407845705635799E-4</v>
      </c>
      <c r="W109" s="15">
        <f>SUMIFS('Inter regional allocations'!$D:$D,'Inter regional allocations'!$A:$A,W$2,'Inter regional allocations'!$C:$C,$E109,'Inter regional allocations'!$B:$B,"load")</f>
        <v>0</v>
      </c>
      <c r="X109" s="15">
        <f>SUMIFS('Inter regional allocations'!$D:$D,'Inter regional allocations'!$A:$A,X$2,'Inter regional allocations'!$C:$C,$E109,'Inter regional allocations'!$B:$B,"load")</f>
        <v>3.2491448020689801E-3</v>
      </c>
      <c r="Y109" s="15">
        <f>SUMIFS('Inter regional allocations'!$D:$D,'Inter regional allocations'!$A:$A,Y$2,'Inter regional allocations'!$C:$C,$E109,'Inter regional allocations'!$B:$B,"load")</f>
        <v>8.1310761314966496E-3</v>
      </c>
      <c r="Z109" s="15">
        <f>SUMIFS('Inter regional allocations'!$D:$D,'Inter regional allocations'!$A:$A,Z$2,'Inter regional allocations'!$C:$C,$E109,'Inter regional allocations'!$B:$B,"load")</f>
        <v>0</v>
      </c>
      <c r="AA109" s="15">
        <f>SUMIFS('Inter regional allocations'!$D:$D,'Inter regional allocations'!$A:$A,AA$2,'Inter regional allocations'!$C:$C,$E109,'Inter regional allocations'!$B:$B,"load")</f>
        <v>4.8793543310550001E-23</v>
      </c>
      <c r="AB109" s="15">
        <f>SUMIFS('Inter regional allocations'!$D:$D,'Inter regional allocations'!$A:$A,AB$2,'Inter regional allocations'!$C:$C,$E109,'Inter regional allocations'!$B:$B,"load")</f>
        <v>0</v>
      </c>
      <c r="AC109" s="15">
        <f>SUMIFS('Inter regional allocations'!$D:$D,'Inter regional allocations'!$A:$A,AC$2,'Inter regional allocations'!$C:$C,$E109,'Inter regional allocations'!$B:$B,"load")</f>
        <v>5.1562292712307501E-4</v>
      </c>
      <c r="AD109" s="15">
        <f>SUMIFS('Inter regional allocations'!$D:$D,'Inter regional allocations'!$A:$A,AD$2,'Inter regional allocations'!$C:$C,$E109,'Inter regional allocations'!$B:$B,"load")</f>
        <v>0.48655141135701002</v>
      </c>
      <c r="AE109" s="12">
        <f>SUMIFS('Inter regional allocations'!$D:$D,'Inter regional allocations'!$A:$A,AE$2,'Inter regional allocations'!$C:$C,$E109,'Inter regional allocations'!$B:$B,"gen")</f>
        <v>3.35194954424313E-7</v>
      </c>
      <c r="AF109" s="15">
        <f>SUMIFS('Inter regional allocations'!$D:$D,'Inter regional allocations'!$A:$A,AF$2,'Inter regional allocations'!$C:$C,$E109,'Inter regional allocations'!$B:$B,"gen")</f>
        <v>9.1882604312161797E-7</v>
      </c>
      <c r="AG109" s="15">
        <f>SUMIFS('Inter regional allocations'!$D:$D,'Inter regional allocations'!$A:$A,AG$2,'Inter regional allocations'!$C:$C,$E109,'Inter regional allocations'!$B:$B,"gen")</f>
        <v>1.7854759469065E-3</v>
      </c>
      <c r="AH109" s="15">
        <f>SUMIFS('Inter regional allocations'!$D:$D,'Inter regional allocations'!$A:$A,AH$2,'Inter regional allocations'!$C:$C,$E109,'Inter regional allocations'!$B:$B,"gen")</f>
        <v>9.2229467557688502E-7</v>
      </c>
      <c r="AI109" s="15">
        <f>SUMIFS('Inter regional allocations'!$D:$D,'Inter regional allocations'!$A:$A,AI$2,'Inter regional allocations'!$C:$C,$E109,'Inter regional allocations'!$B:$B,"gen")</f>
        <v>3.4395090221577601E-6</v>
      </c>
      <c r="AJ109" s="15">
        <f>SUMIFS('Inter regional allocations'!$D:$D,'Inter regional allocations'!$A:$A,AJ$2,'Inter regional allocations'!$C:$C,$E109,'Inter regional allocations'!$B:$B,"gen")</f>
        <v>1.46065159929194E-6</v>
      </c>
      <c r="AK109" s="15">
        <f>SUMIFS('Inter regional allocations'!$D:$D,'Inter regional allocations'!$A:$A,AK$2,'Inter regional allocations'!$C:$C,$E109,'Inter regional allocations'!$B:$B,"gen")</f>
        <v>3.9961647888937702E-6</v>
      </c>
      <c r="AL109" s="15">
        <f>SUMIFS('Inter regional allocations'!$D:$D,'Inter regional allocations'!$A:$A,AL$2,'Inter regional allocations'!$C:$C,$E109,'Inter regional allocations'!$B:$B,"gen")</f>
        <v>3.0986978811689799E-7</v>
      </c>
      <c r="AM109" s="15">
        <f>SUMIFS('Inter regional allocations'!$D:$D,'Inter regional allocations'!$A:$A,AM$2,'Inter regional allocations'!$C:$C,$E109,'Inter regional allocations'!$B:$B,"gen")</f>
        <v>2.0039935881789101E-6</v>
      </c>
      <c r="AN109" s="15">
        <f>SUMIFS('Inter regional allocations'!$D:$D,'Inter regional allocations'!$A:$A,AN$2,'Inter regional allocations'!$C:$C,$E109,'Inter regional allocations'!$B:$B,"gen")</f>
        <v>3.9578579606155801E-6</v>
      </c>
      <c r="AO109" s="15">
        <f>SUMIFS('Inter regional allocations'!$D:$D,'Inter regional allocations'!$A:$A,AO$2,'Inter regional allocations'!$C:$C,$E109,'Inter regional allocations'!$B:$B,"gen")</f>
        <v>1.5696143634086701E-4</v>
      </c>
      <c r="AP109" s="15">
        <f>SUMIFS('Inter regional allocations'!$D:$D,'Inter regional allocations'!$A:$A,AP$2,'Inter regional allocations'!$C:$C,$E109,'Inter regional allocations'!$B:$B,"gen")</f>
        <v>6.3853733675202997E-7</v>
      </c>
      <c r="AQ109" s="15">
        <f>SUMIFS('Inter regional allocations'!$D:$D,'Inter regional allocations'!$A:$A,AQ$2,'Inter regional allocations'!$C:$C,$E109,'Inter regional allocations'!$B:$B,"gen")</f>
        <v>2.0782697972403701E-8</v>
      </c>
      <c r="AR109" s="15">
        <f>SUMIFS('Inter regional allocations'!$D:$D,'Inter regional allocations'!$A:$A,AR$2,'Inter regional allocations'!$C:$C,$E109,'Inter regional allocations'!$B:$B,"gen")</f>
        <v>6.57139512878653E-7</v>
      </c>
      <c r="AS109" s="15">
        <f>SUMIFS('Inter regional allocations'!$D:$D,'Inter regional allocations'!$A:$A,AS$2,'Inter regional allocations'!$C:$C,$E109,'Inter regional allocations'!$B:$B,"gen")</f>
        <v>3.9603971773820301E-6</v>
      </c>
      <c r="AT109" s="15">
        <f>SUMIFS('Inter regional allocations'!$D:$D,'Inter regional allocations'!$A:$A,AT$2,'Inter regional allocations'!$C:$C,$E109,'Inter regional allocations'!$B:$B,"gen")</f>
        <v>1.83818388412429E-3</v>
      </c>
      <c r="AU109" s="15">
        <f>SUMIFS('Inter regional allocations'!$D:$D,'Inter regional allocations'!$A:$A,AU$2,'Inter regional allocations'!$C:$C,$E109,'Inter regional allocations'!$B:$B,"gen")</f>
        <v>9.2047774549466996E-7</v>
      </c>
      <c r="AV109" s="15">
        <f>SUMIFS('Inter regional allocations'!$D:$D,'Inter regional allocations'!$A:$A,AV$2,'Inter regional allocations'!$C:$C,$E109,'Inter regional allocations'!$B:$B,"gen")</f>
        <v>8.3121324729968996E-7</v>
      </c>
      <c r="AW109" s="15">
        <f>SUMIFS('Inter regional allocations'!$D:$D,'Inter regional allocations'!$A:$A,AW$2,'Inter regional allocations'!$C:$C,$E109,'Inter regional allocations'!$B:$B,"gen")</f>
        <v>9.2279056035700696E-7</v>
      </c>
      <c r="AX109" s="15">
        <f>SUMIFS('Inter regional allocations'!$D:$D,'Inter regional allocations'!$A:$A,AX$2,'Inter regional allocations'!$C:$C,$E109,'Inter regional allocations'!$B:$B,"gen")</f>
        <v>1.8233475106089499E-4</v>
      </c>
      <c r="AY109" s="15">
        <f>SUMIFS('Inter regional allocations'!$D:$D,'Inter regional allocations'!$A:$A,AY$2,'Inter regional allocations'!$C:$C,$E109,'Inter regional allocations'!$B:$B,"gen")</f>
        <v>0.21400042626847901</v>
      </c>
      <c r="AZ109" s="12">
        <f t="shared" ca="1" si="50"/>
        <v>1.3313655220337282E-4</v>
      </c>
      <c r="BA109" s="15">
        <f t="shared" ca="1" si="51"/>
        <v>0</v>
      </c>
      <c r="BB109" s="15">
        <f t="shared" ca="1" si="52"/>
        <v>1.7520773591456294E-3</v>
      </c>
      <c r="BC109" s="15">
        <f t="shared" ca="1" si="53"/>
        <v>6.3643048118951705E-4</v>
      </c>
      <c r="BD109" s="15">
        <f t="shared" ca="1" si="54"/>
        <v>7.3368512449254415E-7</v>
      </c>
      <c r="BE109" s="15">
        <f t="shared" ca="1" si="55"/>
        <v>2.4870744295804725E-7</v>
      </c>
      <c r="BF109" s="15">
        <f t="shared" ca="1" si="56"/>
        <v>2.4902569991637901E-3</v>
      </c>
      <c r="BG109" s="15">
        <f t="shared" ca="1" si="57"/>
        <v>1.9787694136958427E-4</v>
      </c>
      <c r="BH109" s="15">
        <f t="shared" ca="1" si="58"/>
        <v>2.1247221347929801E-3</v>
      </c>
      <c r="BI109" s="15">
        <f t="shared" ca="1" si="59"/>
        <v>1.1706605714052662E-6</v>
      </c>
      <c r="BJ109" s="15">
        <f t="shared" ca="1" si="60"/>
        <v>1.7166279494844265E-6</v>
      </c>
      <c r="BK109" s="15">
        <f t="shared" ca="1" si="61"/>
        <v>0</v>
      </c>
      <c r="BL109" s="15">
        <f t="shared" ca="1" si="62"/>
        <v>1.566303833928072E-5</v>
      </c>
      <c r="BM109" s="15">
        <f t="shared" ca="1" si="63"/>
        <v>0</v>
      </c>
      <c r="BN109" s="15">
        <f t="shared" ca="1" si="64"/>
        <v>2.6222116754515856E-4</v>
      </c>
      <c r="BO109" s="15">
        <f t="shared" ca="1" si="65"/>
        <v>6.562158372387482E-4</v>
      </c>
      <c r="BP109" s="15">
        <f t="shared" ca="1" si="66"/>
        <v>0</v>
      </c>
      <c r="BQ109" s="15">
        <f t="shared" ca="1" si="67"/>
        <v>3.9378669388358171E-24</v>
      </c>
      <c r="BR109" s="15">
        <f t="shared" ca="1" si="67"/>
        <v>0</v>
      </c>
      <c r="BS109" s="15">
        <f t="shared" ca="1" si="68"/>
        <v>4.1613179528708011E-5</v>
      </c>
      <c r="BT109" s="15">
        <f t="shared" ca="1" si="69"/>
        <v>3.9266972366247668E-2</v>
      </c>
      <c r="BU109" s="12">
        <f t="shared" ca="1" si="70"/>
        <v>0</v>
      </c>
      <c r="BV109" s="15">
        <f t="shared" ca="1" si="71"/>
        <v>0</v>
      </c>
      <c r="BW109" s="15">
        <f t="shared" ca="1" si="72"/>
        <v>0</v>
      </c>
      <c r="BX109" s="15">
        <f t="shared" ca="1" si="73"/>
        <v>0</v>
      </c>
      <c r="BY109" s="15">
        <f t="shared" ca="1" si="74"/>
        <v>0</v>
      </c>
      <c r="BZ109" s="15">
        <f t="shared" ca="1" si="75"/>
        <v>0</v>
      </c>
      <c r="CA109" s="15">
        <f t="shared" ca="1" si="76"/>
        <v>0</v>
      </c>
      <c r="CB109" s="15">
        <f t="shared" ca="1" si="77"/>
        <v>0</v>
      </c>
      <c r="CC109" s="15">
        <f t="shared" ca="1" si="78"/>
        <v>0</v>
      </c>
      <c r="CD109" s="15">
        <f t="shared" ca="1" si="79"/>
        <v>0</v>
      </c>
      <c r="CE109" s="15">
        <f t="shared" ca="1" si="80"/>
        <v>0</v>
      </c>
      <c r="CF109" s="15">
        <f t="shared" ca="1" si="81"/>
        <v>0</v>
      </c>
      <c r="CG109" s="15">
        <f t="shared" ca="1" si="82"/>
        <v>0</v>
      </c>
      <c r="CH109" s="15">
        <f t="shared" ca="1" si="83"/>
        <v>0</v>
      </c>
      <c r="CI109" s="15">
        <f t="shared" ca="1" si="84"/>
        <v>0</v>
      </c>
      <c r="CJ109" s="15">
        <f t="shared" ca="1" si="85"/>
        <v>0</v>
      </c>
      <c r="CK109" s="15">
        <f t="shared" ca="1" si="86"/>
        <v>0</v>
      </c>
      <c r="CL109" s="15">
        <f t="shared" ca="1" si="87"/>
        <v>0</v>
      </c>
      <c r="CM109" s="15">
        <f t="shared" ca="1" si="87"/>
        <v>0</v>
      </c>
      <c r="CN109" s="15">
        <f t="shared" ca="1" si="88"/>
        <v>0</v>
      </c>
      <c r="CO109" s="15">
        <f t="shared" ca="1" si="89"/>
        <v>0</v>
      </c>
    </row>
    <row r="110" spans="1:93" x14ac:dyDescent="0.35">
      <c r="A110" s="4" t="str">
        <f t="shared" si="90"/>
        <v>POCOWKO</v>
      </c>
      <c r="B110" s="3" t="str">
        <f t="shared" si="47"/>
        <v>POCOWKO</v>
      </c>
      <c r="C110" s="4" t="s">
        <v>141</v>
      </c>
      <c r="D110" s="4" t="s">
        <v>164</v>
      </c>
      <c r="E110" s="6" t="s">
        <v>34</v>
      </c>
      <c r="F110" s="9">
        <v>176274941.19999999</v>
      </c>
      <c r="G110" s="10">
        <v>0</v>
      </c>
      <c r="H110" s="12">
        <f t="shared" ca="1" si="48"/>
        <v>8.5640392819075123E-2</v>
      </c>
      <c r="I110" s="14">
        <f t="shared" ca="1" si="49"/>
        <v>0</v>
      </c>
      <c r="J110" s="12">
        <f>SUMIFS('Inter regional allocations'!$D:$D,'Inter regional allocations'!$A:$A,J$2,'Inter regional allocations'!$C:$C,$E110,'Inter regional allocations'!$B:$B,"load")</f>
        <v>1.64967588469942E-3</v>
      </c>
      <c r="K110" s="15">
        <f>SUMIFS('Inter regional allocations'!$D:$D,'Inter regional allocations'!$A:$A,K$2,'Inter regional allocations'!$C:$C,$E110,'Inter regional allocations'!$B:$B,"load")</f>
        <v>0</v>
      </c>
      <c r="L110" s="15">
        <f>SUMIFS('Inter regional allocations'!$D:$D,'Inter regional allocations'!$A:$A,L$2,'Inter regional allocations'!$C:$C,$E110,'Inter regional allocations'!$B:$B,"load")</f>
        <v>2.17097387582579E-2</v>
      </c>
      <c r="M110" s="15">
        <f>SUMIFS('Inter regional allocations'!$D:$D,'Inter regional allocations'!$A:$A,M$2,'Inter regional allocations'!$C:$C,$E110,'Inter regional allocations'!$B:$B,"load")</f>
        <v>7.8859186281331102E-3</v>
      </c>
      <c r="N110" s="15">
        <f>SUMIFS('Inter regional allocations'!$D:$D,'Inter regional allocations'!$A:$A,N$2,'Inter regional allocations'!$C:$C,$E110,'Inter regional allocations'!$B:$B,"load")</f>
        <v>9.0909869363988194E-6</v>
      </c>
      <c r="O110" s="15">
        <f>SUMIFS('Inter regional allocations'!$D:$D,'Inter regional allocations'!$A:$A,O$2,'Inter regional allocations'!$C:$C,$E110,'Inter regional allocations'!$B:$B,"load")</f>
        <v>3.0816981828282098E-6</v>
      </c>
      <c r="P110" s="15">
        <f>SUMIFS('Inter regional allocations'!$D:$D,'Inter regional allocations'!$A:$A,P$2,'Inter regional allocations'!$C:$C,$E110,'Inter regional allocations'!$B:$B,"load")</f>
        <v>3.0856416590607599E-2</v>
      </c>
      <c r="Q110" s="15">
        <f>SUMIFS('Inter regional allocations'!$D:$D,'Inter regional allocations'!$A:$A,Q$2,'Inter regional allocations'!$C:$C,$E110,'Inter regional allocations'!$B:$B,"load")</f>
        <v>2.4518647427255102E-3</v>
      </c>
      <c r="R110" s="15">
        <f>SUMIFS('Inter regional allocations'!$D:$D,'Inter regional allocations'!$A:$A,R$2,'Inter regional allocations'!$C:$C,$E110,'Inter regional allocations'!$B:$B,"load")</f>
        <v>2.6327126618847899E-2</v>
      </c>
      <c r="S110" s="15">
        <f>SUMIFS('Inter regional allocations'!$D:$D,'Inter regional allocations'!$A:$A,S$2,'Inter regional allocations'!$C:$C,$E110,'Inter regional allocations'!$B:$B,"load")</f>
        <v>1.4505486899388E-5</v>
      </c>
      <c r="T110" s="15">
        <f>SUMIFS('Inter regional allocations'!$D:$D,'Inter regional allocations'!$A:$A,T$2,'Inter regional allocations'!$C:$C,$E110,'Inter regional allocations'!$B:$B,"load")</f>
        <v>2.1270490217739999E-5</v>
      </c>
      <c r="U110" s="15">
        <f>SUMIFS('Inter regional allocations'!$D:$D,'Inter regional allocations'!$A:$A,U$2,'Inter regional allocations'!$C:$C,$E110,'Inter regional allocations'!$B:$B,"load")</f>
        <v>0</v>
      </c>
      <c r="V110" s="15">
        <f>SUMIFS('Inter regional allocations'!$D:$D,'Inter regional allocations'!$A:$A,V$2,'Inter regional allocations'!$C:$C,$E110,'Inter regional allocations'!$B:$B,"load")</f>
        <v>1.9407845705635799E-4</v>
      </c>
      <c r="W110" s="15">
        <f>SUMIFS('Inter regional allocations'!$D:$D,'Inter regional allocations'!$A:$A,W$2,'Inter regional allocations'!$C:$C,$E110,'Inter regional allocations'!$B:$B,"load")</f>
        <v>0</v>
      </c>
      <c r="X110" s="15">
        <f>SUMIFS('Inter regional allocations'!$D:$D,'Inter regional allocations'!$A:$A,X$2,'Inter regional allocations'!$C:$C,$E110,'Inter regional allocations'!$B:$B,"load")</f>
        <v>3.2491448020689801E-3</v>
      </c>
      <c r="Y110" s="15">
        <f>SUMIFS('Inter regional allocations'!$D:$D,'Inter regional allocations'!$A:$A,Y$2,'Inter regional allocations'!$C:$C,$E110,'Inter regional allocations'!$B:$B,"load")</f>
        <v>8.1310761314966496E-3</v>
      </c>
      <c r="Z110" s="15">
        <f>SUMIFS('Inter regional allocations'!$D:$D,'Inter regional allocations'!$A:$A,Z$2,'Inter regional allocations'!$C:$C,$E110,'Inter regional allocations'!$B:$B,"load")</f>
        <v>0</v>
      </c>
      <c r="AA110" s="15">
        <f>SUMIFS('Inter regional allocations'!$D:$D,'Inter regional allocations'!$A:$A,AA$2,'Inter regional allocations'!$C:$C,$E110,'Inter regional allocations'!$B:$B,"load")</f>
        <v>4.8793543310550001E-23</v>
      </c>
      <c r="AB110" s="15">
        <f>SUMIFS('Inter regional allocations'!$D:$D,'Inter regional allocations'!$A:$A,AB$2,'Inter regional allocations'!$C:$C,$E110,'Inter regional allocations'!$B:$B,"load")</f>
        <v>0</v>
      </c>
      <c r="AC110" s="15">
        <f>SUMIFS('Inter regional allocations'!$D:$D,'Inter regional allocations'!$A:$A,AC$2,'Inter regional allocations'!$C:$C,$E110,'Inter regional allocations'!$B:$B,"load")</f>
        <v>5.1562292712307501E-4</v>
      </c>
      <c r="AD110" s="15">
        <f>SUMIFS('Inter regional allocations'!$D:$D,'Inter regional allocations'!$A:$A,AD$2,'Inter regional allocations'!$C:$C,$E110,'Inter regional allocations'!$B:$B,"load")</f>
        <v>0.48655141135701002</v>
      </c>
      <c r="AE110" s="12">
        <f>SUMIFS('Inter regional allocations'!$D:$D,'Inter regional allocations'!$A:$A,AE$2,'Inter regional allocations'!$C:$C,$E110,'Inter regional allocations'!$B:$B,"gen")</f>
        <v>3.35194954424313E-7</v>
      </c>
      <c r="AF110" s="15">
        <f>SUMIFS('Inter regional allocations'!$D:$D,'Inter regional allocations'!$A:$A,AF$2,'Inter regional allocations'!$C:$C,$E110,'Inter regional allocations'!$B:$B,"gen")</f>
        <v>9.1882604312161797E-7</v>
      </c>
      <c r="AG110" s="15">
        <f>SUMIFS('Inter regional allocations'!$D:$D,'Inter regional allocations'!$A:$A,AG$2,'Inter regional allocations'!$C:$C,$E110,'Inter regional allocations'!$B:$B,"gen")</f>
        <v>1.7854759469065E-3</v>
      </c>
      <c r="AH110" s="15">
        <f>SUMIFS('Inter regional allocations'!$D:$D,'Inter regional allocations'!$A:$A,AH$2,'Inter regional allocations'!$C:$C,$E110,'Inter regional allocations'!$B:$B,"gen")</f>
        <v>9.2229467557688502E-7</v>
      </c>
      <c r="AI110" s="15">
        <f>SUMIFS('Inter regional allocations'!$D:$D,'Inter regional allocations'!$A:$A,AI$2,'Inter regional allocations'!$C:$C,$E110,'Inter regional allocations'!$B:$B,"gen")</f>
        <v>3.4395090221577601E-6</v>
      </c>
      <c r="AJ110" s="15">
        <f>SUMIFS('Inter regional allocations'!$D:$D,'Inter regional allocations'!$A:$A,AJ$2,'Inter regional allocations'!$C:$C,$E110,'Inter regional allocations'!$B:$B,"gen")</f>
        <v>1.46065159929194E-6</v>
      </c>
      <c r="AK110" s="15">
        <f>SUMIFS('Inter regional allocations'!$D:$D,'Inter regional allocations'!$A:$A,AK$2,'Inter regional allocations'!$C:$C,$E110,'Inter regional allocations'!$B:$B,"gen")</f>
        <v>3.9961647888937702E-6</v>
      </c>
      <c r="AL110" s="15">
        <f>SUMIFS('Inter regional allocations'!$D:$D,'Inter regional allocations'!$A:$A,AL$2,'Inter regional allocations'!$C:$C,$E110,'Inter regional allocations'!$B:$B,"gen")</f>
        <v>3.0986978811689799E-7</v>
      </c>
      <c r="AM110" s="15">
        <f>SUMIFS('Inter regional allocations'!$D:$D,'Inter regional allocations'!$A:$A,AM$2,'Inter regional allocations'!$C:$C,$E110,'Inter regional allocations'!$B:$B,"gen")</f>
        <v>2.0039935881789101E-6</v>
      </c>
      <c r="AN110" s="15">
        <f>SUMIFS('Inter regional allocations'!$D:$D,'Inter regional allocations'!$A:$A,AN$2,'Inter regional allocations'!$C:$C,$E110,'Inter regional allocations'!$B:$B,"gen")</f>
        <v>3.9578579606155801E-6</v>
      </c>
      <c r="AO110" s="15">
        <f>SUMIFS('Inter regional allocations'!$D:$D,'Inter regional allocations'!$A:$A,AO$2,'Inter regional allocations'!$C:$C,$E110,'Inter regional allocations'!$B:$B,"gen")</f>
        <v>1.5696143634086701E-4</v>
      </c>
      <c r="AP110" s="15">
        <f>SUMIFS('Inter regional allocations'!$D:$D,'Inter regional allocations'!$A:$A,AP$2,'Inter regional allocations'!$C:$C,$E110,'Inter regional allocations'!$B:$B,"gen")</f>
        <v>6.3853733675202997E-7</v>
      </c>
      <c r="AQ110" s="15">
        <f>SUMIFS('Inter regional allocations'!$D:$D,'Inter regional allocations'!$A:$A,AQ$2,'Inter regional allocations'!$C:$C,$E110,'Inter regional allocations'!$B:$B,"gen")</f>
        <v>2.0782697972403701E-8</v>
      </c>
      <c r="AR110" s="15">
        <f>SUMIFS('Inter regional allocations'!$D:$D,'Inter regional allocations'!$A:$A,AR$2,'Inter regional allocations'!$C:$C,$E110,'Inter regional allocations'!$B:$B,"gen")</f>
        <v>6.57139512878653E-7</v>
      </c>
      <c r="AS110" s="15">
        <f>SUMIFS('Inter regional allocations'!$D:$D,'Inter regional allocations'!$A:$A,AS$2,'Inter regional allocations'!$C:$C,$E110,'Inter regional allocations'!$B:$B,"gen")</f>
        <v>3.9603971773820301E-6</v>
      </c>
      <c r="AT110" s="15">
        <f>SUMIFS('Inter regional allocations'!$D:$D,'Inter regional allocations'!$A:$A,AT$2,'Inter regional allocations'!$C:$C,$E110,'Inter regional allocations'!$B:$B,"gen")</f>
        <v>1.83818388412429E-3</v>
      </c>
      <c r="AU110" s="15">
        <f>SUMIFS('Inter regional allocations'!$D:$D,'Inter regional allocations'!$A:$A,AU$2,'Inter regional allocations'!$C:$C,$E110,'Inter regional allocations'!$B:$B,"gen")</f>
        <v>9.2047774549466996E-7</v>
      </c>
      <c r="AV110" s="15">
        <f>SUMIFS('Inter regional allocations'!$D:$D,'Inter regional allocations'!$A:$A,AV$2,'Inter regional allocations'!$C:$C,$E110,'Inter regional allocations'!$B:$B,"gen")</f>
        <v>8.3121324729968996E-7</v>
      </c>
      <c r="AW110" s="15">
        <f>SUMIFS('Inter regional allocations'!$D:$D,'Inter regional allocations'!$A:$A,AW$2,'Inter regional allocations'!$C:$C,$E110,'Inter regional allocations'!$B:$B,"gen")</f>
        <v>9.2279056035700696E-7</v>
      </c>
      <c r="AX110" s="15">
        <f>SUMIFS('Inter regional allocations'!$D:$D,'Inter regional allocations'!$A:$A,AX$2,'Inter regional allocations'!$C:$C,$E110,'Inter regional allocations'!$B:$B,"gen")</f>
        <v>1.8233475106089499E-4</v>
      </c>
      <c r="AY110" s="15">
        <f>SUMIFS('Inter regional allocations'!$D:$D,'Inter regional allocations'!$A:$A,AY$2,'Inter regional allocations'!$C:$C,$E110,'Inter regional allocations'!$B:$B,"gen")</f>
        <v>0.21400042626847901</v>
      </c>
      <c r="AZ110" s="12">
        <f t="shared" ca="1" si="50"/>
        <v>1.412788907898136E-4</v>
      </c>
      <c r="BA110" s="15">
        <f t="shared" ca="1" si="51"/>
        <v>0</v>
      </c>
      <c r="BB110" s="15">
        <f t="shared" ca="1" si="52"/>
        <v>1.8592305552567068E-3</v>
      </c>
      <c r="BC110" s="15">
        <f t="shared" ca="1" si="53"/>
        <v>6.7535316905258157E-4</v>
      </c>
      <c r="BD110" s="15">
        <f t="shared" ca="1" si="54"/>
        <v>7.7855569234627516E-7</v>
      </c>
      <c r="BE110" s="15">
        <f t="shared" ca="1" si="55"/>
        <v>2.6391784292723787E-7</v>
      </c>
      <c r="BF110" s="15">
        <f t="shared" ca="1" si="56"/>
        <v>2.6425556378086613E-3</v>
      </c>
      <c r="BG110" s="15">
        <f t="shared" ca="1" si="57"/>
        <v>2.0997865970625326E-4</v>
      </c>
      <c r="BH110" s="15">
        <f t="shared" ca="1" si="58"/>
        <v>2.254665465435663E-3</v>
      </c>
      <c r="BI110" s="15">
        <f t="shared" ca="1" si="59"/>
        <v>1.2422555960955362E-6</v>
      </c>
      <c r="BJ110" s="15">
        <f t="shared" ca="1" si="60"/>
        <v>1.8216131377015482E-6</v>
      </c>
      <c r="BK110" s="15">
        <f t="shared" ca="1" si="61"/>
        <v>0</v>
      </c>
      <c r="BL110" s="15">
        <f t="shared" ca="1" si="62"/>
        <v>1.6620955300026499E-5</v>
      </c>
      <c r="BM110" s="15">
        <f t="shared" ca="1" si="63"/>
        <v>0</v>
      </c>
      <c r="BN110" s="15">
        <f t="shared" ca="1" si="64"/>
        <v>2.7825803717524355E-4</v>
      </c>
      <c r="BO110" s="15">
        <f t="shared" ca="1" si="65"/>
        <v>6.9634855394317882E-4</v>
      </c>
      <c r="BP110" s="15">
        <f t="shared" ca="1" si="66"/>
        <v>0</v>
      </c>
      <c r="BQ110" s="15">
        <f t="shared" ca="1" si="67"/>
        <v>4.1786982161500571E-24</v>
      </c>
      <c r="BR110" s="15">
        <f t="shared" ca="1" si="67"/>
        <v>0</v>
      </c>
      <c r="BS110" s="15">
        <f t="shared" ca="1" si="68"/>
        <v>4.4158150025341488E-5</v>
      </c>
      <c r="BT110" s="15">
        <f t="shared" ca="1" si="69"/>
        <v>4.1668453995289748E-2</v>
      </c>
      <c r="BU110" s="12">
        <f t="shared" ca="1" si="70"/>
        <v>0</v>
      </c>
      <c r="BV110" s="15">
        <f t="shared" ca="1" si="71"/>
        <v>0</v>
      </c>
      <c r="BW110" s="15">
        <f t="shared" ca="1" si="72"/>
        <v>0</v>
      </c>
      <c r="BX110" s="15">
        <f t="shared" ca="1" si="73"/>
        <v>0</v>
      </c>
      <c r="BY110" s="15">
        <f t="shared" ca="1" si="74"/>
        <v>0</v>
      </c>
      <c r="BZ110" s="15">
        <f t="shared" ca="1" si="75"/>
        <v>0</v>
      </c>
      <c r="CA110" s="15">
        <f t="shared" ca="1" si="76"/>
        <v>0</v>
      </c>
      <c r="CB110" s="15">
        <f t="shared" ca="1" si="77"/>
        <v>0</v>
      </c>
      <c r="CC110" s="15">
        <f t="shared" ca="1" si="78"/>
        <v>0</v>
      </c>
      <c r="CD110" s="15">
        <f t="shared" ca="1" si="79"/>
        <v>0</v>
      </c>
      <c r="CE110" s="15">
        <f t="shared" ca="1" si="80"/>
        <v>0</v>
      </c>
      <c r="CF110" s="15">
        <f t="shared" ca="1" si="81"/>
        <v>0</v>
      </c>
      <c r="CG110" s="15">
        <f t="shared" ca="1" si="82"/>
        <v>0</v>
      </c>
      <c r="CH110" s="15">
        <f t="shared" ca="1" si="83"/>
        <v>0</v>
      </c>
      <c r="CI110" s="15">
        <f t="shared" ca="1" si="84"/>
        <v>0</v>
      </c>
      <c r="CJ110" s="15">
        <f t="shared" ca="1" si="85"/>
        <v>0</v>
      </c>
      <c r="CK110" s="15">
        <f t="shared" ca="1" si="86"/>
        <v>0</v>
      </c>
      <c r="CL110" s="15">
        <f t="shared" ca="1" si="87"/>
        <v>0</v>
      </c>
      <c r="CM110" s="15">
        <f t="shared" ca="1" si="87"/>
        <v>0</v>
      </c>
      <c r="CN110" s="15">
        <f t="shared" ca="1" si="88"/>
        <v>0</v>
      </c>
      <c r="CO110" s="15">
        <f t="shared" ca="1" si="89"/>
        <v>0</v>
      </c>
    </row>
    <row r="111" spans="1:93" x14ac:dyDescent="0.35">
      <c r="A111" s="4" t="str">
        <f t="shared" si="90"/>
        <v>POCOWVY</v>
      </c>
      <c r="B111" s="3" t="str">
        <f t="shared" si="47"/>
        <v>POCOWVY</v>
      </c>
      <c r="C111" s="4" t="s">
        <v>141</v>
      </c>
      <c r="D111" s="4" t="s">
        <v>165</v>
      </c>
      <c r="E111" s="6" t="s">
        <v>16</v>
      </c>
      <c r="F111" s="9">
        <v>24005470</v>
      </c>
      <c r="G111" s="10">
        <v>0</v>
      </c>
      <c r="H111" s="12">
        <f t="shared" ca="1" si="48"/>
        <v>1.5010355162708707E-2</v>
      </c>
      <c r="I111" s="14">
        <f t="shared" ca="1" si="49"/>
        <v>0</v>
      </c>
      <c r="J111" s="12">
        <f>SUMIFS('Inter regional allocations'!$D:$D,'Inter regional allocations'!$A:$A,J$2,'Inter regional allocations'!$C:$C,$E111,'Inter regional allocations'!$B:$B,"load")</f>
        <v>1.1385573989981101E-3</v>
      </c>
      <c r="K111" s="15">
        <f>SUMIFS('Inter regional allocations'!$D:$D,'Inter regional allocations'!$A:$A,K$2,'Inter regional allocations'!$C:$C,$E111,'Inter regional allocations'!$B:$B,"load")</f>
        <v>0</v>
      </c>
      <c r="L111" s="15">
        <f>SUMIFS('Inter regional allocations'!$D:$D,'Inter regional allocations'!$A:$A,L$2,'Inter regional allocations'!$C:$C,$E111,'Inter regional allocations'!$B:$B,"load")</f>
        <v>0.45305786552826199</v>
      </c>
      <c r="M111" s="15">
        <f>SUMIFS('Inter regional allocations'!$D:$D,'Inter regional allocations'!$A:$A,M$2,'Inter regional allocations'!$C:$C,$E111,'Inter regional allocations'!$B:$B,"load")</f>
        <v>5.3361210681607202E-3</v>
      </c>
      <c r="N111" s="15">
        <f>SUMIFS('Inter regional allocations'!$D:$D,'Inter regional allocations'!$A:$A,N$2,'Inter regional allocations'!$C:$C,$E111,'Inter regional allocations'!$B:$B,"load")</f>
        <v>6.0042150900311796E-6</v>
      </c>
      <c r="O111" s="15">
        <f>SUMIFS('Inter regional allocations'!$D:$D,'Inter regional allocations'!$A:$A,O$2,'Inter regional allocations'!$C:$C,$E111,'Inter regional allocations'!$B:$B,"load")</f>
        <v>2.7233172990082099E-6</v>
      </c>
      <c r="P111" s="15">
        <f>SUMIFS('Inter regional allocations'!$D:$D,'Inter regional allocations'!$A:$A,P$2,'Inter regional allocations'!$C:$C,$E111,'Inter regional allocations'!$B:$B,"load")</f>
        <v>1.9822352146502902E-2</v>
      </c>
      <c r="Q111" s="15">
        <f>SUMIFS('Inter regional allocations'!$D:$D,'Inter regional allocations'!$A:$A,Q$2,'Inter regional allocations'!$C:$C,$E111,'Inter regional allocations'!$B:$B,"load")</f>
        <v>1.66085280909516E-3</v>
      </c>
      <c r="R111" s="15">
        <f>SUMIFS('Inter regional allocations'!$D:$D,'Inter regional allocations'!$A:$A,R$2,'Inter regional allocations'!$C:$C,$E111,'Inter regional allocations'!$B:$B,"load")</f>
        <v>1.7283317886433201E-2</v>
      </c>
      <c r="S111" s="15">
        <f>SUMIFS('Inter regional allocations'!$D:$D,'Inter regional allocations'!$A:$A,S$2,'Inter regional allocations'!$C:$C,$E111,'Inter regional allocations'!$B:$B,"load")</f>
        <v>2.9224221322752801E-8</v>
      </c>
      <c r="T111" s="15">
        <f>SUMIFS('Inter regional allocations'!$D:$D,'Inter regional allocations'!$A:$A,T$2,'Inter regional allocations'!$C:$C,$E111,'Inter regional allocations'!$B:$B,"load")</f>
        <v>4.4458133979997002E-8</v>
      </c>
      <c r="U111" s="15">
        <f>SUMIFS('Inter regional allocations'!$D:$D,'Inter regional allocations'!$A:$A,U$2,'Inter regional allocations'!$C:$C,$E111,'Inter regional allocations'!$B:$B,"load")</f>
        <v>0</v>
      </c>
      <c r="V111" s="15">
        <f>SUMIFS('Inter regional allocations'!$D:$D,'Inter regional allocations'!$A:$A,V$2,'Inter regional allocations'!$C:$C,$E111,'Inter regional allocations'!$B:$B,"load")</f>
        <v>1.1001904076848201E-4</v>
      </c>
      <c r="W111" s="15">
        <f>SUMIFS('Inter regional allocations'!$D:$D,'Inter regional allocations'!$A:$A,W$2,'Inter regional allocations'!$C:$C,$E111,'Inter regional allocations'!$B:$B,"load")</f>
        <v>0</v>
      </c>
      <c r="X111" s="15">
        <f>SUMIFS('Inter regional allocations'!$D:$D,'Inter regional allocations'!$A:$A,X$2,'Inter regional allocations'!$C:$C,$E111,'Inter regional allocations'!$B:$B,"load")</f>
        <v>1.7846832836697601E-5</v>
      </c>
      <c r="Y111" s="15">
        <f>SUMIFS('Inter regional allocations'!$D:$D,'Inter regional allocations'!$A:$A,Y$2,'Inter regional allocations'!$C:$C,$E111,'Inter regional allocations'!$B:$B,"load")</f>
        <v>4.43935764990297E-5</v>
      </c>
      <c r="Z111" s="15">
        <f>SUMIFS('Inter regional allocations'!$D:$D,'Inter regional allocations'!$A:$A,Z$2,'Inter regional allocations'!$C:$C,$E111,'Inter regional allocations'!$B:$B,"load")</f>
        <v>1.58021951946364E-21</v>
      </c>
      <c r="AA111" s="15">
        <f>SUMIFS('Inter regional allocations'!$D:$D,'Inter regional allocations'!$A:$A,AA$2,'Inter regional allocations'!$C:$C,$E111,'Inter regional allocations'!$B:$B,"load")</f>
        <v>4.6013277676031301E-23</v>
      </c>
      <c r="AB111" s="15">
        <f>SUMIFS('Inter regional allocations'!$D:$D,'Inter regional allocations'!$A:$A,AB$2,'Inter regional allocations'!$C:$C,$E111,'Inter regional allocations'!$B:$B,"load")</f>
        <v>0</v>
      </c>
      <c r="AC111" s="15">
        <f>SUMIFS('Inter regional allocations'!$D:$D,'Inter regional allocations'!$A:$A,AC$2,'Inter regional allocations'!$C:$C,$E111,'Inter regional allocations'!$B:$B,"load")</f>
        <v>7.0296427167791699E-3</v>
      </c>
      <c r="AD111" s="15">
        <f>SUMIFS('Inter regional allocations'!$D:$D,'Inter regional allocations'!$A:$A,AD$2,'Inter regional allocations'!$C:$C,$E111,'Inter regional allocations'!$B:$B,"load")</f>
        <v>2.71070364180304E-3</v>
      </c>
      <c r="AE111" s="12">
        <f>SUMIFS('Inter regional allocations'!$D:$D,'Inter regional allocations'!$A:$A,AE$2,'Inter regional allocations'!$C:$C,$E111,'Inter regional allocations'!$B:$B,"gen")</f>
        <v>2.2567654210155401E-5</v>
      </c>
      <c r="AF111" s="15">
        <f>SUMIFS('Inter regional allocations'!$D:$D,'Inter regional allocations'!$A:$A,AF$2,'Inter regional allocations'!$C:$C,$E111,'Inter regional allocations'!$B:$B,"gen")</f>
        <v>4.3052185510658803E-5</v>
      </c>
      <c r="AG111" s="15">
        <f>SUMIFS('Inter regional allocations'!$D:$D,'Inter regional allocations'!$A:$A,AG$2,'Inter regional allocations'!$C:$C,$E111,'Inter regional allocations'!$B:$B,"gen")</f>
        <v>0.27091123705434</v>
      </c>
      <c r="AH111" s="15">
        <f>SUMIFS('Inter regional allocations'!$D:$D,'Inter regional allocations'!$A:$A,AH$2,'Inter regional allocations'!$C:$C,$E111,'Inter regional allocations'!$B:$B,"gen")</f>
        <v>4.3194824834807003E-5</v>
      </c>
      <c r="AI111" s="15">
        <f>SUMIFS('Inter regional allocations'!$D:$D,'Inter regional allocations'!$A:$A,AI$2,'Inter regional allocations'!$C:$C,$E111,'Inter regional allocations'!$B:$B,"gen")</f>
        <v>2.5258948038254402E-4</v>
      </c>
      <c r="AJ111" s="15">
        <f>SUMIFS('Inter regional allocations'!$D:$D,'Inter regional allocations'!$A:$A,AJ$2,'Inter regional allocations'!$C:$C,$E111,'Inter regional allocations'!$B:$B,"gen")</f>
        <v>1.1289552949481E-4</v>
      </c>
      <c r="AK111" s="15">
        <f>SUMIFS('Inter regional allocations'!$D:$D,'Inter regional allocations'!$A:$A,AK$2,'Inter regional allocations'!$C:$C,$E111,'Inter regional allocations'!$B:$B,"gen")</f>
        <v>2.7624597407444903E-4</v>
      </c>
      <c r="AL111" s="15">
        <f>SUMIFS('Inter regional allocations'!$D:$D,'Inter regional allocations'!$A:$A,AL$2,'Inter regional allocations'!$C:$C,$E111,'Inter regional allocations'!$B:$B,"gen")</f>
        <v>1.2442140445881E-5</v>
      </c>
      <c r="AM111" s="15">
        <f>SUMIFS('Inter regional allocations'!$D:$D,'Inter regional allocations'!$A:$A,AM$2,'Inter regional allocations'!$C:$C,$E111,'Inter regional allocations'!$B:$B,"gen")</f>
        <v>1.4129579769985999E-4</v>
      </c>
      <c r="AN111" s="15">
        <f>SUMIFS('Inter regional allocations'!$D:$D,'Inter regional allocations'!$A:$A,AN$2,'Inter regional allocations'!$C:$C,$E111,'Inter regional allocations'!$B:$B,"gen")</f>
        <v>2.7403165423320298E-4</v>
      </c>
      <c r="AO111" s="15">
        <f>SUMIFS('Inter regional allocations'!$D:$D,'Inter regional allocations'!$A:$A,AO$2,'Inter regional allocations'!$C:$C,$E111,'Inter regional allocations'!$B:$B,"gen")</f>
        <v>2.7828514462433602E-4</v>
      </c>
      <c r="AP111" s="15">
        <f>SUMIFS('Inter regional allocations'!$D:$D,'Inter regional allocations'!$A:$A,AP$2,'Inter regional allocations'!$C:$C,$E111,'Inter regional allocations'!$B:$B,"gen")</f>
        <v>3.14142853406561E-5</v>
      </c>
      <c r="AQ111" s="15">
        <f>SUMIFS('Inter regional allocations'!$D:$D,'Inter regional allocations'!$A:$A,AQ$2,'Inter regional allocations'!$C:$C,$E111,'Inter regional allocations'!$B:$B,"gen")</f>
        <v>8.9632215055175905E-7</v>
      </c>
      <c r="AR111" s="15">
        <f>SUMIFS('Inter regional allocations'!$D:$D,'Inter regional allocations'!$A:$A,AR$2,'Inter regional allocations'!$C:$C,$E111,'Inter regional allocations'!$B:$B,"gen")</f>
        <v>3.03149137412335E-5</v>
      </c>
      <c r="AS111" s="15">
        <f>SUMIFS('Inter regional allocations'!$D:$D,'Inter regional allocations'!$A:$A,AS$2,'Inter regional allocations'!$C:$C,$E111,'Inter regional allocations'!$B:$B,"gen")</f>
        <v>2.7421462728992199E-4</v>
      </c>
      <c r="AT111" s="15">
        <f>SUMIFS('Inter regional allocations'!$D:$D,'Inter regional allocations'!$A:$A,AT$2,'Inter regional allocations'!$C:$C,$E111,'Inter regional allocations'!$B:$B,"gen")</f>
        <v>3.29137257378898E-4</v>
      </c>
      <c r="AU111" s="15">
        <f>SUMIFS('Inter regional allocations'!$D:$D,'Inter regional allocations'!$A:$A,AU$2,'Inter regional allocations'!$C:$C,$E111,'Inter regional allocations'!$B:$B,"gen")</f>
        <v>4.3143827413089097E-5</v>
      </c>
      <c r="AV111" s="15">
        <f>SUMIFS('Inter regional allocations'!$D:$D,'Inter regional allocations'!$A:$A,AV$2,'Inter regional allocations'!$C:$C,$E111,'Inter regional allocations'!$B:$B,"gen")</f>
        <v>3.8781051155275999E-5</v>
      </c>
      <c r="AW111" s="15">
        <f>SUMIFS('Inter regional allocations'!$D:$D,'Inter regional allocations'!$A:$A,AW$2,'Inter regional allocations'!$C:$C,$E111,'Inter regional allocations'!$B:$B,"gen")</f>
        <v>4.3245860087026302E-5</v>
      </c>
      <c r="AX111" s="15">
        <f>SUMIFS('Inter regional allocations'!$D:$D,'Inter regional allocations'!$A:$A,AX$2,'Inter regional allocations'!$C:$C,$E111,'Inter regional allocations'!$B:$B,"gen")</f>
        <v>9.0757984290245897E-3</v>
      </c>
      <c r="AY111" s="15">
        <f>SUMIFS('Inter regional allocations'!$D:$D,'Inter regional allocations'!$A:$A,AY$2,'Inter regional allocations'!$C:$C,$E111,'Inter regional allocations'!$B:$B,"gen")</f>
        <v>9.4969518130842302E-3</v>
      </c>
      <c r="AZ111" s="12">
        <f t="shared" ca="1" si="50"/>
        <v>1.7090150932091478E-5</v>
      </c>
      <c r="BA111" s="15">
        <f t="shared" ca="1" si="51"/>
        <v>0</v>
      </c>
      <c r="BB111" s="15">
        <f t="shared" ca="1" si="52"/>
        <v>6.8005594708379349E-3</v>
      </c>
      <c r="BC111" s="15">
        <f t="shared" ca="1" si="53"/>
        <v>8.0097072424304973E-5</v>
      </c>
      <c r="BD111" s="15">
        <f t="shared" ca="1" si="54"/>
        <v>9.0125400974663041E-8</v>
      </c>
      <c r="BE111" s="15">
        <f t="shared" ca="1" si="55"/>
        <v>4.0877959878861812E-8</v>
      </c>
      <c r="BF111" s="15">
        <f t="shared" ca="1" si="56"/>
        <v>2.9754054587928985E-4</v>
      </c>
      <c r="BG111" s="15">
        <f t="shared" ca="1" si="57"/>
        <v>2.4929990537500792E-5</v>
      </c>
      <c r="BH111" s="15">
        <f t="shared" ca="1" si="58"/>
        <v>2.5942873986535835E-4</v>
      </c>
      <c r="BI111" s="15">
        <f t="shared" ca="1" si="59"/>
        <v>4.386659414081244E-10</v>
      </c>
      <c r="BJ111" s="15">
        <f t="shared" ca="1" si="60"/>
        <v>6.6733238091104345E-10</v>
      </c>
      <c r="BK111" s="15">
        <f t="shared" ca="1" si="61"/>
        <v>0</v>
      </c>
      <c r="BL111" s="15">
        <f t="shared" ca="1" si="62"/>
        <v>1.6514248765954436E-6</v>
      </c>
      <c r="BM111" s="15">
        <f t="shared" ca="1" si="63"/>
        <v>0</v>
      </c>
      <c r="BN111" s="15">
        <f t="shared" ca="1" si="64"/>
        <v>2.6788729940832313E-7</v>
      </c>
      <c r="BO111" s="15">
        <f t="shared" ca="1" si="65"/>
        <v>6.6636335019331443E-7</v>
      </c>
      <c r="BP111" s="15">
        <f t="shared" ca="1" si="66"/>
        <v>2.3719656222194121E-23</v>
      </c>
      <c r="BQ111" s="15">
        <f t="shared" ca="1" si="67"/>
        <v>6.9067564011756577E-25</v>
      </c>
      <c r="BR111" s="15">
        <f t="shared" ca="1" si="67"/>
        <v>0</v>
      </c>
      <c r="BS111" s="15">
        <f t="shared" ca="1" si="68"/>
        <v>1.0551743384580387E-4</v>
      </c>
      <c r="BT111" s="15">
        <f t="shared" ca="1" si="69"/>
        <v>4.0688624404311554E-5</v>
      </c>
      <c r="BU111" s="12">
        <f t="shared" ca="1" si="70"/>
        <v>0</v>
      </c>
      <c r="BV111" s="15">
        <f t="shared" ca="1" si="71"/>
        <v>0</v>
      </c>
      <c r="BW111" s="15">
        <f t="shared" ca="1" si="72"/>
        <v>0</v>
      </c>
      <c r="BX111" s="15">
        <f t="shared" ca="1" si="73"/>
        <v>0</v>
      </c>
      <c r="BY111" s="15">
        <f t="shared" ca="1" si="74"/>
        <v>0</v>
      </c>
      <c r="BZ111" s="15">
        <f t="shared" ca="1" si="75"/>
        <v>0</v>
      </c>
      <c r="CA111" s="15">
        <f t="shared" ca="1" si="76"/>
        <v>0</v>
      </c>
      <c r="CB111" s="15">
        <f t="shared" ca="1" si="77"/>
        <v>0</v>
      </c>
      <c r="CC111" s="15">
        <f t="shared" ca="1" si="78"/>
        <v>0</v>
      </c>
      <c r="CD111" s="15">
        <f t="shared" ca="1" si="79"/>
        <v>0</v>
      </c>
      <c r="CE111" s="15">
        <f t="shared" ca="1" si="80"/>
        <v>0</v>
      </c>
      <c r="CF111" s="15">
        <f t="shared" ca="1" si="81"/>
        <v>0</v>
      </c>
      <c r="CG111" s="15">
        <f t="shared" ca="1" si="82"/>
        <v>0</v>
      </c>
      <c r="CH111" s="15">
        <f t="shared" ca="1" si="83"/>
        <v>0</v>
      </c>
      <c r="CI111" s="15">
        <f t="shared" ca="1" si="84"/>
        <v>0</v>
      </c>
      <c r="CJ111" s="15">
        <f t="shared" ca="1" si="85"/>
        <v>0</v>
      </c>
      <c r="CK111" s="15">
        <f t="shared" ca="1" si="86"/>
        <v>0</v>
      </c>
      <c r="CL111" s="15">
        <f t="shared" ca="1" si="87"/>
        <v>0</v>
      </c>
      <c r="CM111" s="15">
        <f t="shared" ca="1" si="87"/>
        <v>0</v>
      </c>
      <c r="CN111" s="15">
        <f t="shared" ca="1" si="88"/>
        <v>0</v>
      </c>
      <c r="CO111" s="15">
        <f t="shared" ca="1" si="89"/>
        <v>0</v>
      </c>
    </row>
    <row r="112" spans="1:93" x14ac:dyDescent="0.35">
      <c r="A112" s="4" t="str">
        <f t="shared" si="90"/>
        <v>POWNBAL</v>
      </c>
      <c r="B112" s="3" t="str">
        <f t="shared" si="47"/>
        <v>POWNBAL</v>
      </c>
      <c r="C112" s="4" t="s">
        <v>166</v>
      </c>
      <c r="D112" s="4" t="s">
        <v>167</v>
      </c>
      <c r="E112" s="6" t="s">
        <v>26</v>
      </c>
      <c r="F112" s="9">
        <v>147132617.80000001</v>
      </c>
      <c r="G112" s="10">
        <v>0</v>
      </c>
      <c r="H112" s="12">
        <f t="shared" ca="1" si="48"/>
        <v>0.29124030452385302</v>
      </c>
      <c r="I112" s="14">
        <f t="shared" ca="1" si="49"/>
        <v>0</v>
      </c>
      <c r="J112" s="12">
        <f>SUMIFS('Inter regional allocations'!$D:$D,'Inter regional allocations'!$A:$A,J$2,'Inter regional allocations'!$C:$C,$E112,'Inter regional allocations'!$B:$B,"load")</f>
        <v>7.74515725568313E-6</v>
      </c>
      <c r="K112" s="15">
        <f>SUMIFS('Inter regional allocations'!$D:$D,'Inter regional allocations'!$A:$A,K$2,'Inter regional allocations'!$C:$C,$E112,'Inter regional allocations'!$B:$B,"load")</f>
        <v>0</v>
      </c>
      <c r="L112" s="15">
        <f>SUMIFS('Inter regional allocations'!$D:$D,'Inter regional allocations'!$A:$A,L$2,'Inter regional allocations'!$C:$C,$E112,'Inter regional allocations'!$B:$B,"load")</f>
        <v>2.9663471452778202E-7</v>
      </c>
      <c r="M112" s="15">
        <f>SUMIFS('Inter regional allocations'!$D:$D,'Inter regional allocations'!$A:$A,M$2,'Inter regional allocations'!$C:$C,$E112,'Inter regional allocations'!$B:$B,"load")</f>
        <v>7.3442501313675495E-4</v>
      </c>
      <c r="N112" s="15">
        <f>SUMIFS('Inter regional allocations'!$D:$D,'Inter regional allocations'!$A:$A,N$2,'Inter regional allocations'!$C:$C,$E112,'Inter regional allocations'!$B:$B,"load")</f>
        <v>1.4583443475550301E-7</v>
      </c>
      <c r="O112" s="15">
        <f>SUMIFS('Inter regional allocations'!$D:$D,'Inter regional allocations'!$A:$A,O$2,'Inter regional allocations'!$C:$C,$E112,'Inter regional allocations'!$B:$B,"load")</f>
        <v>8.2366819086920103E-8</v>
      </c>
      <c r="P112" s="15">
        <f>SUMIFS('Inter regional allocations'!$D:$D,'Inter regional allocations'!$A:$A,P$2,'Inter regional allocations'!$C:$C,$E112,'Inter regional allocations'!$B:$B,"load")</f>
        <v>5.1341588482490001E-5</v>
      </c>
      <c r="Q112" s="15">
        <f>SUMIFS('Inter regional allocations'!$D:$D,'Inter regional allocations'!$A:$A,Q$2,'Inter regional allocations'!$C:$C,$E112,'Inter regional allocations'!$B:$B,"load")</f>
        <v>1.24291797633935E-2</v>
      </c>
      <c r="R112" s="15">
        <f>SUMIFS('Inter regional allocations'!$D:$D,'Inter regional allocations'!$A:$A,R$2,'Inter regional allocations'!$C:$C,$E112,'Inter regional allocations'!$B:$B,"load")</f>
        <v>4.97477834091305E-4</v>
      </c>
      <c r="S112" s="15">
        <f>SUMIFS('Inter regional allocations'!$D:$D,'Inter regional allocations'!$A:$A,S$2,'Inter regional allocations'!$C:$C,$E112,'Inter regional allocations'!$B:$B,"load")</f>
        <v>0</v>
      </c>
      <c r="T112" s="15">
        <f>SUMIFS('Inter regional allocations'!$D:$D,'Inter regional allocations'!$A:$A,T$2,'Inter regional allocations'!$C:$C,$E112,'Inter regional allocations'!$B:$B,"load")</f>
        <v>0</v>
      </c>
      <c r="U112" s="15">
        <f>SUMIFS('Inter regional allocations'!$D:$D,'Inter regional allocations'!$A:$A,U$2,'Inter regional allocations'!$C:$C,$E112,'Inter regional allocations'!$B:$B,"load")</f>
        <v>0</v>
      </c>
      <c r="V112" s="15">
        <f>SUMIFS('Inter regional allocations'!$D:$D,'Inter regional allocations'!$A:$A,V$2,'Inter regional allocations'!$C:$C,$E112,'Inter regional allocations'!$B:$B,"load")</f>
        <v>0.46324124834596903</v>
      </c>
      <c r="W112" s="15">
        <f>SUMIFS('Inter regional allocations'!$D:$D,'Inter regional allocations'!$A:$A,W$2,'Inter regional allocations'!$C:$C,$E112,'Inter regional allocations'!$B:$B,"load")</f>
        <v>0</v>
      </c>
      <c r="X112" s="15">
        <f>SUMIFS('Inter regional allocations'!$D:$D,'Inter regional allocations'!$A:$A,X$2,'Inter regional allocations'!$C:$C,$E112,'Inter regional allocations'!$B:$B,"load")</f>
        <v>8.6499539680746597E-11</v>
      </c>
      <c r="Y112" s="15">
        <f>SUMIFS('Inter regional allocations'!$D:$D,'Inter regional allocations'!$A:$A,Y$2,'Inter regional allocations'!$C:$C,$E112,'Inter regional allocations'!$B:$B,"load")</f>
        <v>2.14856462711639E-10</v>
      </c>
      <c r="Z112" s="15">
        <f>SUMIFS('Inter regional allocations'!$D:$D,'Inter regional allocations'!$A:$A,Z$2,'Inter regional allocations'!$C:$C,$E112,'Inter regional allocations'!$B:$B,"load")</f>
        <v>2.95651208270648E-22</v>
      </c>
      <c r="AA112" s="15">
        <f>SUMIFS('Inter regional allocations'!$D:$D,'Inter regional allocations'!$A:$A,AA$2,'Inter regional allocations'!$C:$C,$E112,'Inter regional allocations'!$B:$B,"load")</f>
        <v>0</v>
      </c>
      <c r="AB112" s="15">
        <f>SUMIFS('Inter regional allocations'!$D:$D,'Inter regional allocations'!$A:$A,AB$2,'Inter regional allocations'!$C:$C,$E112,'Inter regional allocations'!$B:$B,"load")</f>
        <v>0</v>
      </c>
      <c r="AC112" s="15">
        <f>SUMIFS('Inter regional allocations'!$D:$D,'Inter regional allocations'!$A:$A,AC$2,'Inter regional allocations'!$C:$C,$E112,'Inter regional allocations'!$B:$B,"load")</f>
        <v>1.09974011638018E-8</v>
      </c>
      <c r="AD112" s="15">
        <f>SUMIFS('Inter regional allocations'!$D:$D,'Inter regional allocations'!$A:$A,AD$2,'Inter regional allocations'!$C:$C,$E112,'Inter regional allocations'!$B:$B,"load")</f>
        <v>1.5357783516106199E-8</v>
      </c>
      <c r="AE112" s="12">
        <f>SUMIFS('Inter regional allocations'!$D:$D,'Inter regional allocations'!$A:$A,AE$2,'Inter regional allocations'!$C:$C,$E112,'Inter regional allocations'!$B:$B,"gen")</f>
        <v>2.2212890341399501E-5</v>
      </c>
      <c r="AF112" s="15">
        <f>SUMIFS('Inter regional allocations'!$D:$D,'Inter regional allocations'!$A:$A,AF$2,'Inter regional allocations'!$C:$C,$E112,'Inter regional allocations'!$B:$B,"gen")</f>
        <v>7.8846008301568498E-4</v>
      </c>
      <c r="AG112" s="15">
        <f>SUMIFS('Inter regional allocations'!$D:$D,'Inter regional allocations'!$A:$A,AG$2,'Inter regional allocations'!$C:$C,$E112,'Inter regional allocations'!$B:$B,"gen")</f>
        <v>6.5144786653209205E-5</v>
      </c>
      <c r="AH112" s="15">
        <f>SUMIFS('Inter regional allocations'!$D:$D,'Inter regional allocations'!$A:$A,AH$2,'Inter regional allocations'!$C:$C,$E112,'Inter regional allocations'!$B:$B,"gen")</f>
        <v>7.8939283727184797E-4</v>
      </c>
      <c r="AI112" s="15">
        <f>SUMIFS('Inter regional allocations'!$D:$D,'Inter regional allocations'!$A:$A,AI$2,'Inter regional allocations'!$C:$C,$E112,'Inter regional allocations'!$B:$B,"gen")</f>
        <v>1.55833288017486E-4</v>
      </c>
      <c r="AJ112" s="15">
        <f>SUMIFS('Inter regional allocations'!$D:$D,'Inter regional allocations'!$A:$A,AJ$2,'Inter regional allocations'!$C:$C,$E112,'Inter regional allocations'!$B:$B,"gen")</f>
        <v>7.6045310368517299E-5</v>
      </c>
      <c r="AK112" s="15">
        <f>SUMIFS('Inter regional allocations'!$D:$D,'Inter regional allocations'!$A:$A,AK$2,'Inter regional allocations'!$C:$C,$E112,'Inter regional allocations'!$B:$B,"gen")</f>
        <v>1.5900759436192501E-4</v>
      </c>
      <c r="AL112" s="15">
        <f>SUMIFS('Inter regional allocations'!$D:$D,'Inter regional allocations'!$A:$A,AL$2,'Inter regional allocations'!$C:$C,$E112,'Inter regional allocations'!$B:$B,"gen")</f>
        <v>3.2499592858861201E-3</v>
      </c>
      <c r="AM112" s="15">
        <f>SUMIFS('Inter regional allocations'!$D:$D,'Inter regional allocations'!$A:$A,AM$2,'Inter regional allocations'!$C:$C,$E112,'Inter regional allocations'!$B:$B,"gen")</f>
        <v>7.6828265908334401E-4</v>
      </c>
      <c r="AN112" s="15">
        <f>SUMIFS('Inter regional allocations'!$D:$D,'Inter regional allocations'!$A:$A,AN$2,'Inter regional allocations'!$C:$C,$E112,'Inter regional allocations'!$B:$B,"gen")</f>
        <v>1.57560775255691E-4</v>
      </c>
      <c r="AO112" s="15">
        <f>SUMIFS('Inter regional allocations'!$D:$D,'Inter regional allocations'!$A:$A,AO$2,'Inter regional allocations'!$C:$C,$E112,'Inter regional allocations'!$B:$B,"gen")</f>
        <v>1.5776506732898701E-4</v>
      </c>
      <c r="AP112" s="15">
        <f>SUMIFS('Inter regional allocations'!$D:$D,'Inter regional allocations'!$A:$A,AP$2,'Inter regional allocations'!$C:$C,$E112,'Inter regional allocations'!$B:$B,"gen")</f>
        <v>6.0710258966326699E-4</v>
      </c>
      <c r="AQ112" s="15">
        <f>SUMIFS('Inter regional allocations'!$D:$D,'Inter regional allocations'!$A:$A,AQ$2,'Inter regional allocations'!$C:$C,$E112,'Inter regional allocations'!$B:$B,"gen")</f>
        <v>0.36849373079007802</v>
      </c>
      <c r="AR112" s="15">
        <f>SUMIFS('Inter regional allocations'!$D:$D,'Inter regional allocations'!$A:$A,AR$2,'Inter regional allocations'!$C:$C,$E112,'Inter regional allocations'!$B:$B,"gen")</f>
        <v>5.8741937141870097E-4</v>
      </c>
      <c r="AS112" s="15">
        <f>SUMIFS('Inter regional allocations'!$D:$D,'Inter regional allocations'!$A:$A,AS$2,'Inter regional allocations'!$C:$C,$E112,'Inter regional allocations'!$B:$B,"gen")</f>
        <v>1.57705113976581E-4</v>
      </c>
      <c r="AT112" s="15">
        <f>SUMIFS('Inter regional allocations'!$D:$D,'Inter regional allocations'!$A:$A,AT$2,'Inter regional allocations'!$C:$C,$E112,'Inter regional allocations'!$B:$B,"gen")</f>
        <v>1.5843813503333901E-4</v>
      </c>
      <c r="AU112" s="15">
        <f>SUMIFS('Inter regional allocations'!$D:$D,'Inter regional allocations'!$A:$A,AU$2,'Inter regional allocations'!$C:$C,$E112,'Inter regional allocations'!$B:$B,"gen")</f>
        <v>7.9158574371896904E-4</v>
      </c>
      <c r="AV112" s="15">
        <f>SUMIFS('Inter regional allocations'!$D:$D,'Inter regional allocations'!$A:$A,AV$2,'Inter regional allocations'!$C:$C,$E112,'Inter regional allocations'!$B:$B,"gen")</f>
        <v>7.0583788033290896E-4</v>
      </c>
      <c r="AW112" s="15">
        <f>SUMIFS('Inter regional allocations'!$D:$D,'Inter regional allocations'!$A:$A,AW$2,'Inter regional allocations'!$C:$C,$E112,'Inter regional allocations'!$B:$B,"gen")</f>
        <v>7.9374411133594001E-4</v>
      </c>
      <c r="AX112" s="15">
        <f>SUMIFS('Inter regional allocations'!$D:$D,'Inter regional allocations'!$A:$A,AX$2,'Inter regional allocations'!$C:$C,$E112,'Inter regional allocations'!$B:$B,"gen")</f>
        <v>1.32691346211189E-4</v>
      </c>
      <c r="AY112" s="15">
        <f>SUMIFS('Inter regional allocations'!$D:$D,'Inter regional allocations'!$A:$A,AY$2,'Inter regional allocations'!$C:$C,$E112,'Inter regional allocations'!$B:$B,"gen")</f>
        <v>8.6179467679782694E-5</v>
      </c>
      <c r="AZ112" s="12">
        <f t="shared" ca="1" si="50"/>
        <v>2.2557019577302843E-6</v>
      </c>
      <c r="BA112" s="15">
        <f t="shared" ca="1" si="51"/>
        <v>0</v>
      </c>
      <c r="BB112" s="15">
        <f t="shared" ca="1" si="52"/>
        <v>8.6391984591417441E-8</v>
      </c>
      <c r="BC112" s="15">
        <f t="shared" ca="1" si="53"/>
        <v>2.1389416447588328E-4</v>
      </c>
      <c r="BD112" s="15">
        <f t="shared" ca="1" si="54"/>
        <v>4.2472865188256672E-8</v>
      </c>
      <c r="BE112" s="15">
        <f t="shared" ca="1" si="55"/>
        <v>2.398853747353572E-8</v>
      </c>
      <c r="BF112" s="15">
        <f t="shared" ca="1" si="56"/>
        <v>1.4952739864378734E-5</v>
      </c>
      <c r="BG112" s="15">
        <f t="shared" ca="1" si="57"/>
        <v>3.6198780992724344E-3</v>
      </c>
      <c r="BH112" s="15">
        <f t="shared" ca="1" si="58"/>
        <v>1.4488559589461849E-4</v>
      </c>
      <c r="BI112" s="15">
        <f t="shared" ca="1" si="59"/>
        <v>0</v>
      </c>
      <c r="BJ112" s="15">
        <f t="shared" ca="1" si="60"/>
        <v>0</v>
      </c>
      <c r="BK112" s="15">
        <f t="shared" ca="1" si="61"/>
        <v>0</v>
      </c>
      <c r="BL112" s="15">
        <f t="shared" ca="1" si="62"/>
        <v>0.13491452223628986</v>
      </c>
      <c r="BM112" s="15">
        <f t="shared" ca="1" si="63"/>
        <v>0</v>
      </c>
      <c r="BN112" s="15">
        <f t="shared" ca="1" si="64"/>
        <v>2.5192152277793746E-11</v>
      </c>
      <c r="BO112" s="15">
        <f t="shared" ca="1" si="65"/>
        <v>6.257486162905561E-11</v>
      </c>
      <c r="BP112" s="15">
        <f t="shared" ca="1" si="66"/>
        <v>8.610554792958862E-23</v>
      </c>
      <c r="BQ112" s="15">
        <f t="shared" ca="1" si="67"/>
        <v>0</v>
      </c>
      <c r="BR112" s="15">
        <f t="shared" ca="1" si="67"/>
        <v>0</v>
      </c>
      <c r="BS112" s="15">
        <f t="shared" ca="1" si="68"/>
        <v>3.2028864639166119E-9</v>
      </c>
      <c r="BT112" s="15">
        <f t="shared" ca="1" si="69"/>
        <v>4.4728055480421799E-9</v>
      </c>
      <c r="BU112" s="12">
        <f t="shared" ca="1" si="70"/>
        <v>0</v>
      </c>
      <c r="BV112" s="15">
        <f t="shared" ca="1" si="71"/>
        <v>0</v>
      </c>
      <c r="BW112" s="15">
        <f t="shared" ca="1" si="72"/>
        <v>0</v>
      </c>
      <c r="BX112" s="15">
        <f t="shared" ca="1" si="73"/>
        <v>0</v>
      </c>
      <c r="BY112" s="15">
        <f t="shared" ca="1" si="74"/>
        <v>0</v>
      </c>
      <c r="BZ112" s="15">
        <f t="shared" ca="1" si="75"/>
        <v>0</v>
      </c>
      <c r="CA112" s="15">
        <f t="shared" ca="1" si="76"/>
        <v>0</v>
      </c>
      <c r="CB112" s="15">
        <f t="shared" ca="1" si="77"/>
        <v>0</v>
      </c>
      <c r="CC112" s="15">
        <f t="shared" ca="1" si="78"/>
        <v>0</v>
      </c>
      <c r="CD112" s="15">
        <f t="shared" ca="1" si="79"/>
        <v>0</v>
      </c>
      <c r="CE112" s="15">
        <f t="shared" ca="1" si="80"/>
        <v>0</v>
      </c>
      <c r="CF112" s="15">
        <f t="shared" ca="1" si="81"/>
        <v>0</v>
      </c>
      <c r="CG112" s="15">
        <f t="shared" ca="1" si="82"/>
        <v>0</v>
      </c>
      <c r="CH112" s="15">
        <f t="shared" ca="1" si="83"/>
        <v>0</v>
      </c>
      <c r="CI112" s="15">
        <f t="shared" ca="1" si="84"/>
        <v>0</v>
      </c>
      <c r="CJ112" s="15">
        <f t="shared" ca="1" si="85"/>
        <v>0</v>
      </c>
      <c r="CK112" s="15">
        <f t="shared" ca="1" si="86"/>
        <v>0</v>
      </c>
      <c r="CL112" s="15">
        <f t="shared" ca="1" si="87"/>
        <v>0</v>
      </c>
      <c r="CM112" s="15">
        <f t="shared" ca="1" si="87"/>
        <v>0</v>
      </c>
      <c r="CN112" s="15">
        <f t="shared" ca="1" si="88"/>
        <v>0</v>
      </c>
      <c r="CO112" s="15">
        <f t="shared" ca="1" si="89"/>
        <v>0</v>
      </c>
    </row>
    <row r="113" spans="1:93" x14ac:dyDescent="0.35">
      <c r="A113" s="4" t="str">
        <f t="shared" si="90"/>
        <v>POWNEDN</v>
      </c>
      <c r="B113" s="3" t="str">
        <f t="shared" si="47"/>
        <v>POWNEDN</v>
      </c>
      <c r="C113" s="4" t="s">
        <v>166</v>
      </c>
      <c r="D113" s="4" t="s">
        <v>168</v>
      </c>
      <c r="E113" s="6" t="s">
        <v>26</v>
      </c>
      <c r="F113" s="9">
        <v>141203166.19999999</v>
      </c>
      <c r="G113" s="10">
        <v>0</v>
      </c>
      <c r="H113" s="12">
        <f t="shared" ca="1" si="48"/>
        <v>0.27950330619224678</v>
      </c>
      <c r="I113" s="14">
        <f t="shared" ca="1" si="49"/>
        <v>0</v>
      </c>
      <c r="J113" s="12">
        <f>SUMIFS('Inter regional allocations'!$D:$D,'Inter regional allocations'!$A:$A,J$2,'Inter regional allocations'!$C:$C,$E113,'Inter regional allocations'!$B:$B,"load")</f>
        <v>7.74515725568313E-6</v>
      </c>
      <c r="K113" s="15">
        <f>SUMIFS('Inter regional allocations'!$D:$D,'Inter regional allocations'!$A:$A,K$2,'Inter regional allocations'!$C:$C,$E113,'Inter regional allocations'!$B:$B,"load")</f>
        <v>0</v>
      </c>
      <c r="L113" s="15">
        <f>SUMIFS('Inter regional allocations'!$D:$D,'Inter regional allocations'!$A:$A,L$2,'Inter regional allocations'!$C:$C,$E113,'Inter regional allocations'!$B:$B,"load")</f>
        <v>2.9663471452778202E-7</v>
      </c>
      <c r="M113" s="15">
        <f>SUMIFS('Inter regional allocations'!$D:$D,'Inter regional allocations'!$A:$A,M$2,'Inter regional allocations'!$C:$C,$E113,'Inter regional allocations'!$B:$B,"load")</f>
        <v>7.3442501313675495E-4</v>
      </c>
      <c r="N113" s="15">
        <f>SUMIFS('Inter regional allocations'!$D:$D,'Inter regional allocations'!$A:$A,N$2,'Inter regional allocations'!$C:$C,$E113,'Inter regional allocations'!$B:$B,"load")</f>
        <v>1.4583443475550301E-7</v>
      </c>
      <c r="O113" s="15">
        <f>SUMIFS('Inter regional allocations'!$D:$D,'Inter regional allocations'!$A:$A,O$2,'Inter regional allocations'!$C:$C,$E113,'Inter regional allocations'!$B:$B,"load")</f>
        <v>8.2366819086920103E-8</v>
      </c>
      <c r="P113" s="15">
        <f>SUMIFS('Inter regional allocations'!$D:$D,'Inter regional allocations'!$A:$A,P$2,'Inter regional allocations'!$C:$C,$E113,'Inter regional allocations'!$B:$B,"load")</f>
        <v>5.1341588482490001E-5</v>
      </c>
      <c r="Q113" s="15">
        <f>SUMIFS('Inter regional allocations'!$D:$D,'Inter regional allocations'!$A:$A,Q$2,'Inter regional allocations'!$C:$C,$E113,'Inter regional allocations'!$B:$B,"load")</f>
        <v>1.24291797633935E-2</v>
      </c>
      <c r="R113" s="15">
        <f>SUMIFS('Inter regional allocations'!$D:$D,'Inter regional allocations'!$A:$A,R$2,'Inter regional allocations'!$C:$C,$E113,'Inter regional allocations'!$B:$B,"load")</f>
        <v>4.97477834091305E-4</v>
      </c>
      <c r="S113" s="15">
        <f>SUMIFS('Inter regional allocations'!$D:$D,'Inter regional allocations'!$A:$A,S$2,'Inter regional allocations'!$C:$C,$E113,'Inter regional allocations'!$B:$B,"load")</f>
        <v>0</v>
      </c>
      <c r="T113" s="15">
        <f>SUMIFS('Inter regional allocations'!$D:$D,'Inter regional allocations'!$A:$A,T$2,'Inter regional allocations'!$C:$C,$E113,'Inter regional allocations'!$B:$B,"load")</f>
        <v>0</v>
      </c>
      <c r="U113" s="15">
        <f>SUMIFS('Inter regional allocations'!$D:$D,'Inter regional allocations'!$A:$A,U$2,'Inter regional allocations'!$C:$C,$E113,'Inter regional allocations'!$B:$B,"load")</f>
        <v>0</v>
      </c>
      <c r="V113" s="15">
        <f>SUMIFS('Inter regional allocations'!$D:$D,'Inter regional allocations'!$A:$A,V$2,'Inter regional allocations'!$C:$C,$E113,'Inter regional allocations'!$B:$B,"load")</f>
        <v>0.46324124834596903</v>
      </c>
      <c r="W113" s="15">
        <f>SUMIFS('Inter regional allocations'!$D:$D,'Inter regional allocations'!$A:$A,W$2,'Inter regional allocations'!$C:$C,$E113,'Inter regional allocations'!$B:$B,"load")</f>
        <v>0</v>
      </c>
      <c r="X113" s="15">
        <f>SUMIFS('Inter regional allocations'!$D:$D,'Inter regional allocations'!$A:$A,X$2,'Inter regional allocations'!$C:$C,$E113,'Inter regional allocations'!$B:$B,"load")</f>
        <v>8.6499539680746597E-11</v>
      </c>
      <c r="Y113" s="15">
        <f>SUMIFS('Inter regional allocations'!$D:$D,'Inter regional allocations'!$A:$A,Y$2,'Inter regional allocations'!$C:$C,$E113,'Inter regional allocations'!$B:$B,"load")</f>
        <v>2.14856462711639E-10</v>
      </c>
      <c r="Z113" s="15">
        <f>SUMIFS('Inter regional allocations'!$D:$D,'Inter regional allocations'!$A:$A,Z$2,'Inter regional allocations'!$C:$C,$E113,'Inter regional allocations'!$B:$B,"load")</f>
        <v>2.95651208270648E-22</v>
      </c>
      <c r="AA113" s="15">
        <f>SUMIFS('Inter regional allocations'!$D:$D,'Inter regional allocations'!$A:$A,AA$2,'Inter regional allocations'!$C:$C,$E113,'Inter regional allocations'!$B:$B,"load")</f>
        <v>0</v>
      </c>
      <c r="AB113" s="15">
        <f>SUMIFS('Inter regional allocations'!$D:$D,'Inter regional allocations'!$A:$A,AB$2,'Inter regional allocations'!$C:$C,$E113,'Inter regional allocations'!$B:$B,"load")</f>
        <v>0</v>
      </c>
      <c r="AC113" s="15">
        <f>SUMIFS('Inter regional allocations'!$D:$D,'Inter regional allocations'!$A:$A,AC$2,'Inter regional allocations'!$C:$C,$E113,'Inter regional allocations'!$B:$B,"load")</f>
        <v>1.09974011638018E-8</v>
      </c>
      <c r="AD113" s="15">
        <f>SUMIFS('Inter regional allocations'!$D:$D,'Inter regional allocations'!$A:$A,AD$2,'Inter regional allocations'!$C:$C,$E113,'Inter regional allocations'!$B:$B,"load")</f>
        <v>1.5357783516106199E-8</v>
      </c>
      <c r="AE113" s="12">
        <f>SUMIFS('Inter regional allocations'!$D:$D,'Inter regional allocations'!$A:$A,AE$2,'Inter regional allocations'!$C:$C,$E113,'Inter regional allocations'!$B:$B,"gen")</f>
        <v>2.2212890341399501E-5</v>
      </c>
      <c r="AF113" s="15">
        <f>SUMIFS('Inter regional allocations'!$D:$D,'Inter regional allocations'!$A:$A,AF$2,'Inter regional allocations'!$C:$C,$E113,'Inter regional allocations'!$B:$B,"gen")</f>
        <v>7.8846008301568498E-4</v>
      </c>
      <c r="AG113" s="15">
        <f>SUMIFS('Inter regional allocations'!$D:$D,'Inter regional allocations'!$A:$A,AG$2,'Inter regional allocations'!$C:$C,$E113,'Inter regional allocations'!$B:$B,"gen")</f>
        <v>6.5144786653209205E-5</v>
      </c>
      <c r="AH113" s="15">
        <f>SUMIFS('Inter regional allocations'!$D:$D,'Inter regional allocations'!$A:$A,AH$2,'Inter regional allocations'!$C:$C,$E113,'Inter regional allocations'!$B:$B,"gen")</f>
        <v>7.8939283727184797E-4</v>
      </c>
      <c r="AI113" s="15">
        <f>SUMIFS('Inter regional allocations'!$D:$D,'Inter regional allocations'!$A:$A,AI$2,'Inter regional allocations'!$C:$C,$E113,'Inter regional allocations'!$B:$B,"gen")</f>
        <v>1.55833288017486E-4</v>
      </c>
      <c r="AJ113" s="15">
        <f>SUMIFS('Inter regional allocations'!$D:$D,'Inter regional allocations'!$A:$A,AJ$2,'Inter regional allocations'!$C:$C,$E113,'Inter regional allocations'!$B:$B,"gen")</f>
        <v>7.6045310368517299E-5</v>
      </c>
      <c r="AK113" s="15">
        <f>SUMIFS('Inter regional allocations'!$D:$D,'Inter regional allocations'!$A:$A,AK$2,'Inter regional allocations'!$C:$C,$E113,'Inter regional allocations'!$B:$B,"gen")</f>
        <v>1.5900759436192501E-4</v>
      </c>
      <c r="AL113" s="15">
        <f>SUMIFS('Inter regional allocations'!$D:$D,'Inter regional allocations'!$A:$A,AL$2,'Inter regional allocations'!$C:$C,$E113,'Inter regional allocations'!$B:$B,"gen")</f>
        <v>3.2499592858861201E-3</v>
      </c>
      <c r="AM113" s="15">
        <f>SUMIFS('Inter regional allocations'!$D:$D,'Inter regional allocations'!$A:$A,AM$2,'Inter regional allocations'!$C:$C,$E113,'Inter regional allocations'!$B:$B,"gen")</f>
        <v>7.6828265908334401E-4</v>
      </c>
      <c r="AN113" s="15">
        <f>SUMIFS('Inter regional allocations'!$D:$D,'Inter regional allocations'!$A:$A,AN$2,'Inter regional allocations'!$C:$C,$E113,'Inter regional allocations'!$B:$B,"gen")</f>
        <v>1.57560775255691E-4</v>
      </c>
      <c r="AO113" s="15">
        <f>SUMIFS('Inter regional allocations'!$D:$D,'Inter regional allocations'!$A:$A,AO$2,'Inter regional allocations'!$C:$C,$E113,'Inter regional allocations'!$B:$B,"gen")</f>
        <v>1.5776506732898701E-4</v>
      </c>
      <c r="AP113" s="15">
        <f>SUMIFS('Inter regional allocations'!$D:$D,'Inter regional allocations'!$A:$A,AP$2,'Inter regional allocations'!$C:$C,$E113,'Inter regional allocations'!$B:$B,"gen")</f>
        <v>6.0710258966326699E-4</v>
      </c>
      <c r="AQ113" s="15">
        <f>SUMIFS('Inter regional allocations'!$D:$D,'Inter regional allocations'!$A:$A,AQ$2,'Inter regional allocations'!$C:$C,$E113,'Inter regional allocations'!$B:$B,"gen")</f>
        <v>0.36849373079007802</v>
      </c>
      <c r="AR113" s="15">
        <f>SUMIFS('Inter regional allocations'!$D:$D,'Inter regional allocations'!$A:$A,AR$2,'Inter regional allocations'!$C:$C,$E113,'Inter regional allocations'!$B:$B,"gen")</f>
        <v>5.8741937141870097E-4</v>
      </c>
      <c r="AS113" s="15">
        <f>SUMIFS('Inter regional allocations'!$D:$D,'Inter regional allocations'!$A:$A,AS$2,'Inter regional allocations'!$C:$C,$E113,'Inter regional allocations'!$B:$B,"gen")</f>
        <v>1.57705113976581E-4</v>
      </c>
      <c r="AT113" s="15">
        <f>SUMIFS('Inter regional allocations'!$D:$D,'Inter regional allocations'!$A:$A,AT$2,'Inter regional allocations'!$C:$C,$E113,'Inter regional allocations'!$B:$B,"gen")</f>
        <v>1.5843813503333901E-4</v>
      </c>
      <c r="AU113" s="15">
        <f>SUMIFS('Inter regional allocations'!$D:$D,'Inter regional allocations'!$A:$A,AU$2,'Inter regional allocations'!$C:$C,$E113,'Inter regional allocations'!$B:$B,"gen")</f>
        <v>7.9158574371896904E-4</v>
      </c>
      <c r="AV113" s="15">
        <f>SUMIFS('Inter regional allocations'!$D:$D,'Inter regional allocations'!$A:$A,AV$2,'Inter regional allocations'!$C:$C,$E113,'Inter regional allocations'!$B:$B,"gen")</f>
        <v>7.0583788033290896E-4</v>
      </c>
      <c r="AW113" s="15">
        <f>SUMIFS('Inter regional allocations'!$D:$D,'Inter regional allocations'!$A:$A,AW$2,'Inter regional allocations'!$C:$C,$E113,'Inter regional allocations'!$B:$B,"gen")</f>
        <v>7.9374411133594001E-4</v>
      </c>
      <c r="AX113" s="15">
        <f>SUMIFS('Inter regional allocations'!$D:$D,'Inter regional allocations'!$A:$A,AX$2,'Inter regional allocations'!$C:$C,$E113,'Inter regional allocations'!$B:$B,"gen")</f>
        <v>1.32691346211189E-4</v>
      </c>
      <c r="AY113" s="15">
        <f>SUMIFS('Inter regional allocations'!$D:$D,'Inter regional allocations'!$A:$A,AY$2,'Inter regional allocations'!$C:$C,$E113,'Inter regional allocations'!$B:$B,"gen")</f>
        <v>8.6179467679782694E-5</v>
      </c>
      <c r="AZ113" s="12">
        <f t="shared" ca="1" si="50"/>
        <v>2.1647970599423039E-6</v>
      </c>
      <c r="BA113" s="15">
        <f t="shared" ca="1" si="51"/>
        <v>0</v>
      </c>
      <c r="BB113" s="15">
        <f t="shared" ca="1" si="52"/>
        <v>8.291038344190837E-8</v>
      </c>
      <c r="BC113" s="15">
        <f t="shared" ca="1" si="53"/>
        <v>2.0527421932200728E-4</v>
      </c>
      <c r="BD113" s="15">
        <f t="shared" ca="1" si="54"/>
        <v>4.0761206670840595E-8</v>
      </c>
      <c r="BE113" s="15">
        <f t="shared" ca="1" si="55"/>
        <v>2.3021798255332825E-8</v>
      </c>
      <c r="BF113" s="15">
        <f t="shared" ca="1" si="56"/>
        <v>1.4350143726017734E-5</v>
      </c>
      <c r="BG113" s="15">
        <f t="shared" ca="1" si="57"/>
        <v>3.4739968371262507E-3</v>
      </c>
      <c r="BH113" s="15">
        <f t="shared" ca="1" si="58"/>
        <v>1.3904669938587775E-4</v>
      </c>
      <c r="BI113" s="15">
        <f t="shared" ca="1" si="59"/>
        <v>0</v>
      </c>
      <c r="BJ113" s="15">
        <f t="shared" ca="1" si="60"/>
        <v>0</v>
      </c>
      <c r="BK113" s="15">
        <f t="shared" ca="1" si="61"/>
        <v>0</v>
      </c>
      <c r="BL113" s="15">
        <f t="shared" ca="1" si="62"/>
        <v>0.129477460477322</v>
      </c>
      <c r="BM113" s="15">
        <f t="shared" ca="1" si="63"/>
        <v>0</v>
      </c>
      <c r="BN113" s="15">
        <f t="shared" ca="1" si="64"/>
        <v>2.4176907324876115E-11</v>
      </c>
      <c r="BO113" s="15">
        <f t="shared" ca="1" si="65"/>
        <v>6.0053091684674282E-11</v>
      </c>
      <c r="BP113" s="15">
        <f t="shared" ca="1" si="66"/>
        <v>8.2635490191378658E-23</v>
      </c>
      <c r="BQ113" s="15">
        <f t="shared" ca="1" si="67"/>
        <v>0</v>
      </c>
      <c r="BR113" s="15">
        <f t="shared" ca="1" si="67"/>
        <v>0</v>
      </c>
      <c r="BS113" s="15">
        <f t="shared" ca="1" si="68"/>
        <v>3.0738099848050658E-9</v>
      </c>
      <c r="BT113" s="15">
        <f t="shared" ca="1" si="69"/>
        <v>4.2925512685364715E-9</v>
      </c>
      <c r="BU113" s="12">
        <f t="shared" ca="1" si="70"/>
        <v>0</v>
      </c>
      <c r="BV113" s="15">
        <f t="shared" ca="1" si="71"/>
        <v>0</v>
      </c>
      <c r="BW113" s="15">
        <f t="shared" ca="1" si="72"/>
        <v>0</v>
      </c>
      <c r="BX113" s="15">
        <f t="shared" ca="1" si="73"/>
        <v>0</v>
      </c>
      <c r="BY113" s="15">
        <f t="shared" ca="1" si="74"/>
        <v>0</v>
      </c>
      <c r="BZ113" s="15">
        <f t="shared" ca="1" si="75"/>
        <v>0</v>
      </c>
      <c r="CA113" s="15">
        <f t="shared" ca="1" si="76"/>
        <v>0</v>
      </c>
      <c r="CB113" s="15">
        <f t="shared" ca="1" si="77"/>
        <v>0</v>
      </c>
      <c r="CC113" s="15">
        <f t="shared" ca="1" si="78"/>
        <v>0</v>
      </c>
      <c r="CD113" s="15">
        <f t="shared" ca="1" si="79"/>
        <v>0</v>
      </c>
      <c r="CE113" s="15">
        <f t="shared" ca="1" si="80"/>
        <v>0</v>
      </c>
      <c r="CF113" s="15">
        <f t="shared" ca="1" si="81"/>
        <v>0</v>
      </c>
      <c r="CG113" s="15">
        <f t="shared" ca="1" si="82"/>
        <v>0</v>
      </c>
      <c r="CH113" s="15">
        <f t="shared" ca="1" si="83"/>
        <v>0</v>
      </c>
      <c r="CI113" s="15">
        <f t="shared" ca="1" si="84"/>
        <v>0</v>
      </c>
      <c r="CJ113" s="15">
        <f t="shared" ca="1" si="85"/>
        <v>0</v>
      </c>
      <c r="CK113" s="15">
        <f t="shared" ca="1" si="86"/>
        <v>0</v>
      </c>
      <c r="CL113" s="15">
        <f t="shared" ca="1" si="87"/>
        <v>0</v>
      </c>
      <c r="CM113" s="15">
        <f t="shared" ca="1" si="87"/>
        <v>0</v>
      </c>
      <c r="CN113" s="15">
        <f t="shared" ca="1" si="88"/>
        <v>0</v>
      </c>
      <c r="CO113" s="15">
        <f t="shared" ca="1" si="89"/>
        <v>0</v>
      </c>
    </row>
    <row r="114" spans="1:93" x14ac:dyDescent="0.35">
      <c r="A114" s="4" t="str">
        <f t="shared" si="90"/>
        <v>POWNFKN</v>
      </c>
      <c r="B114" s="3" t="str">
        <f t="shared" si="47"/>
        <v>POWNFKN</v>
      </c>
      <c r="C114" s="4" t="s">
        <v>166</v>
      </c>
      <c r="D114" s="4" t="s">
        <v>63</v>
      </c>
      <c r="E114" s="6" t="s">
        <v>15</v>
      </c>
      <c r="F114" s="9">
        <v>25296337.600000001</v>
      </c>
      <c r="G114" s="10">
        <v>0</v>
      </c>
      <c r="H114" s="12">
        <f t="shared" ca="1" si="48"/>
        <v>9.3772135489974401E-2</v>
      </c>
      <c r="I114" s="14">
        <f t="shared" ca="1" si="49"/>
        <v>0</v>
      </c>
      <c r="J114" s="12">
        <f>SUMIFS('Inter regional allocations'!$D:$D,'Inter regional allocations'!$A:$A,J$2,'Inter regional allocations'!$C:$C,$E114,'Inter regional allocations'!$B:$B,"load")</f>
        <v>3.2809433679364701E-5</v>
      </c>
      <c r="K114" s="15">
        <f>SUMIFS('Inter regional allocations'!$D:$D,'Inter regional allocations'!$A:$A,K$2,'Inter regional allocations'!$C:$C,$E114,'Inter regional allocations'!$B:$B,"load")</f>
        <v>0.49663720241502701</v>
      </c>
      <c r="L114" s="15">
        <f>SUMIFS('Inter regional allocations'!$D:$D,'Inter regional allocations'!$A:$A,L$2,'Inter regional allocations'!$C:$C,$E114,'Inter regional allocations'!$B:$B,"load")</f>
        <v>7.7960035876318103E-6</v>
      </c>
      <c r="M114" s="15">
        <f>SUMIFS('Inter regional allocations'!$D:$D,'Inter regional allocations'!$A:$A,M$2,'Inter regional allocations'!$C:$C,$E114,'Inter regional allocations'!$B:$B,"load")</f>
        <v>1.3638975515075501E-2</v>
      </c>
      <c r="N114" s="15">
        <f>SUMIFS('Inter regional allocations'!$D:$D,'Inter regional allocations'!$A:$A,N$2,'Inter regional allocations'!$C:$C,$E114,'Inter regional allocations'!$B:$B,"load")</f>
        <v>3.8351583602849601E-7</v>
      </c>
      <c r="O114" s="15">
        <f>SUMIFS('Inter regional allocations'!$D:$D,'Inter regional allocations'!$A:$A,O$2,'Inter regional allocations'!$C:$C,$E114,'Inter regional allocations'!$B:$B,"load")</f>
        <v>2.34315594323026E-7</v>
      </c>
      <c r="P114" s="15">
        <f>SUMIFS('Inter regional allocations'!$D:$D,'Inter regional allocations'!$A:$A,P$2,'Inter regional allocations'!$C:$C,$E114,'Inter regional allocations'!$B:$B,"load")</f>
        <v>2.3880001018761399E-4</v>
      </c>
      <c r="Q114" s="15">
        <f>SUMIFS('Inter regional allocations'!$D:$D,'Inter regional allocations'!$A:$A,Q$2,'Inter regional allocations'!$C:$C,$E114,'Inter regional allocations'!$B:$B,"load")</f>
        <v>3.0402732710446802E-3</v>
      </c>
      <c r="R114" s="15">
        <f>SUMIFS('Inter regional allocations'!$D:$D,'Inter regional allocations'!$A:$A,R$2,'Inter regional allocations'!$C:$C,$E114,'Inter regional allocations'!$B:$B,"load")</f>
        <v>2.79313954144467E-3</v>
      </c>
      <c r="S114" s="15">
        <f>SUMIFS('Inter regional allocations'!$D:$D,'Inter regional allocations'!$A:$A,S$2,'Inter regional allocations'!$C:$C,$E114,'Inter regional allocations'!$B:$B,"load")</f>
        <v>0</v>
      </c>
      <c r="T114" s="15">
        <f>SUMIFS('Inter regional allocations'!$D:$D,'Inter regional allocations'!$A:$A,T$2,'Inter regional allocations'!$C:$C,$E114,'Inter regional allocations'!$B:$B,"load")</f>
        <v>0</v>
      </c>
      <c r="U114" s="15">
        <f>SUMIFS('Inter regional allocations'!$D:$D,'Inter regional allocations'!$A:$A,U$2,'Inter regional allocations'!$C:$C,$E114,'Inter regional allocations'!$B:$B,"load")</f>
        <v>3.1500872368831998E-23</v>
      </c>
      <c r="V114" s="15">
        <f>SUMIFS('Inter regional allocations'!$D:$D,'Inter regional allocations'!$A:$A,V$2,'Inter regional allocations'!$C:$C,$E114,'Inter regional allocations'!$B:$B,"load")</f>
        <v>2.6126807101319098E-4</v>
      </c>
      <c r="W114" s="15">
        <f>SUMIFS('Inter regional allocations'!$D:$D,'Inter regional allocations'!$A:$A,W$2,'Inter regional allocations'!$C:$C,$E114,'Inter regional allocations'!$B:$B,"load")</f>
        <v>0</v>
      </c>
      <c r="X114" s="15">
        <f>SUMIFS('Inter regional allocations'!$D:$D,'Inter regional allocations'!$A:$A,X$2,'Inter regional allocations'!$C:$C,$E114,'Inter regional allocations'!$B:$B,"load")</f>
        <v>1.8687542547856302E-9</v>
      </c>
      <c r="Y114" s="15">
        <f>SUMIFS('Inter regional allocations'!$D:$D,'Inter regional allocations'!$A:$A,Y$2,'Inter regional allocations'!$C:$C,$E114,'Inter regional allocations'!$B:$B,"load")</f>
        <v>4.7543213499966803E-9</v>
      </c>
      <c r="Z114" s="15">
        <f>SUMIFS('Inter regional allocations'!$D:$D,'Inter regional allocations'!$A:$A,Z$2,'Inter regional allocations'!$C:$C,$E114,'Inter regional allocations'!$B:$B,"load")</f>
        <v>1.4194467030219401E-23</v>
      </c>
      <c r="AA114" s="15">
        <f>SUMIFS('Inter regional allocations'!$D:$D,'Inter regional allocations'!$A:$A,AA$2,'Inter regional allocations'!$C:$C,$E114,'Inter regional allocations'!$B:$B,"load")</f>
        <v>0</v>
      </c>
      <c r="AB114" s="15">
        <f>SUMIFS('Inter regional allocations'!$D:$D,'Inter regional allocations'!$A:$A,AB$2,'Inter regional allocations'!$C:$C,$E114,'Inter regional allocations'!$B:$B,"load")</f>
        <v>0</v>
      </c>
      <c r="AC114" s="15">
        <f>SUMIFS('Inter regional allocations'!$D:$D,'Inter regional allocations'!$A:$A,AC$2,'Inter regional allocations'!$C:$C,$E114,'Inter regional allocations'!$B:$B,"load")</f>
        <v>3.3447194368995098E-8</v>
      </c>
      <c r="AD114" s="15">
        <f>SUMIFS('Inter regional allocations'!$D:$D,'Inter regional allocations'!$A:$A,AD$2,'Inter regional allocations'!$C:$C,$E114,'Inter regional allocations'!$B:$B,"load")</f>
        <v>3.8694217195950699E-7</v>
      </c>
      <c r="AE114" s="12">
        <f>SUMIFS('Inter regional allocations'!$D:$D,'Inter regional allocations'!$A:$A,AE$2,'Inter regional allocations'!$C:$C,$E114,'Inter regional allocations'!$B:$B,"gen")</f>
        <v>0</v>
      </c>
      <c r="AF114" s="15">
        <f>SUMIFS('Inter regional allocations'!$D:$D,'Inter regional allocations'!$A:$A,AF$2,'Inter regional allocations'!$C:$C,$E114,'Inter regional allocations'!$B:$B,"gen")</f>
        <v>0</v>
      </c>
      <c r="AG114" s="15">
        <f>SUMIFS('Inter regional allocations'!$D:$D,'Inter regional allocations'!$A:$A,AG$2,'Inter regional allocations'!$C:$C,$E114,'Inter regional allocations'!$B:$B,"gen")</f>
        <v>0</v>
      </c>
      <c r="AH114" s="15">
        <f>SUMIFS('Inter regional allocations'!$D:$D,'Inter regional allocations'!$A:$A,AH$2,'Inter regional allocations'!$C:$C,$E114,'Inter regional allocations'!$B:$B,"gen")</f>
        <v>0</v>
      </c>
      <c r="AI114" s="15">
        <f>SUMIFS('Inter regional allocations'!$D:$D,'Inter regional allocations'!$A:$A,AI$2,'Inter regional allocations'!$C:$C,$E114,'Inter regional allocations'!$B:$B,"gen")</f>
        <v>0</v>
      </c>
      <c r="AJ114" s="15">
        <f>SUMIFS('Inter regional allocations'!$D:$D,'Inter regional allocations'!$A:$A,AJ$2,'Inter regional allocations'!$C:$C,$E114,'Inter regional allocations'!$B:$B,"gen")</f>
        <v>0</v>
      </c>
      <c r="AK114" s="15">
        <f>SUMIFS('Inter regional allocations'!$D:$D,'Inter regional allocations'!$A:$A,AK$2,'Inter regional allocations'!$C:$C,$E114,'Inter regional allocations'!$B:$B,"gen")</f>
        <v>0</v>
      </c>
      <c r="AL114" s="15">
        <f>SUMIFS('Inter regional allocations'!$D:$D,'Inter regional allocations'!$A:$A,AL$2,'Inter regional allocations'!$C:$C,$E114,'Inter regional allocations'!$B:$B,"gen")</f>
        <v>0</v>
      </c>
      <c r="AM114" s="15">
        <f>SUMIFS('Inter regional allocations'!$D:$D,'Inter regional allocations'!$A:$A,AM$2,'Inter regional allocations'!$C:$C,$E114,'Inter regional allocations'!$B:$B,"gen")</f>
        <v>0</v>
      </c>
      <c r="AN114" s="15">
        <f>SUMIFS('Inter regional allocations'!$D:$D,'Inter regional allocations'!$A:$A,AN$2,'Inter regional allocations'!$C:$C,$E114,'Inter regional allocations'!$B:$B,"gen")</f>
        <v>0</v>
      </c>
      <c r="AO114" s="15">
        <f>SUMIFS('Inter regional allocations'!$D:$D,'Inter regional allocations'!$A:$A,AO$2,'Inter regional allocations'!$C:$C,$E114,'Inter regional allocations'!$B:$B,"gen")</f>
        <v>0</v>
      </c>
      <c r="AP114" s="15">
        <f>SUMIFS('Inter regional allocations'!$D:$D,'Inter regional allocations'!$A:$A,AP$2,'Inter regional allocations'!$C:$C,$E114,'Inter regional allocations'!$B:$B,"gen")</f>
        <v>0</v>
      </c>
      <c r="AQ114" s="15">
        <f>SUMIFS('Inter regional allocations'!$D:$D,'Inter regional allocations'!$A:$A,AQ$2,'Inter regional allocations'!$C:$C,$E114,'Inter regional allocations'!$B:$B,"gen")</f>
        <v>0</v>
      </c>
      <c r="AR114" s="15">
        <f>SUMIFS('Inter regional allocations'!$D:$D,'Inter regional allocations'!$A:$A,AR$2,'Inter regional allocations'!$C:$C,$E114,'Inter regional allocations'!$B:$B,"gen")</f>
        <v>0</v>
      </c>
      <c r="AS114" s="15">
        <f>SUMIFS('Inter regional allocations'!$D:$D,'Inter regional allocations'!$A:$A,AS$2,'Inter regional allocations'!$C:$C,$E114,'Inter regional allocations'!$B:$B,"gen")</f>
        <v>0</v>
      </c>
      <c r="AT114" s="15">
        <f>SUMIFS('Inter regional allocations'!$D:$D,'Inter regional allocations'!$A:$A,AT$2,'Inter regional allocations'!$C:$C,$E114,'Inter regional allocations'!$B:$B,"gen")</f>
        <v>0</v>
      </c>
      <c r="AU114" s="15">
        <f>SUMIFS('Inter regional allocations'!$D:$D,'Inter regional allocations'!$A:$A,AU$2,'Inter regional allocations'!$C:$C,$E114,'Inter regional allocations'!$B:$B,"gen")</f>
        <v>0</v>
      </c>
      <c r="AV114" s="15">
        <f>SUMIFS('Inter regional allocations'!$D:$D,'Inter regional allocations'!$A:$A,AV$2,'Inter regional allocations'!$C:$C,$E114,'Inter regional allocations'!$B:$B,"gen")</f>
        <v>0</v>
      </c>
      <c r="AW114" s="15">
        <f>SUMIFS('Inter regional allocations'!$D:$D,'Inter regional allocations'!$A:$A,AW$2,'Inter regional allocations'!$C:$C,$E114,'Inter regional allocations'!$B:$B,"gen")</f>
        <v>0</v>
      </c>
      <c r="AX114" s="15">
        <f>SUMIFS('Inter regional allocations'!$D:$D,'Inter regional allocations'!$A:$A,AX$2,'Inter regional allocations'!$C:$C,$E114,'Inter regional allocations'!$B:$B,"gen")</f>
        <v>0</v>
      </c>
      <c r="AY114" s="15">
        <f>SUMIFS('Inter regional allocations'!$D:$D,'Inter regional allocations'!$A:$A,AY$2,'Inter regional allocations'!$C:$C,$E114,'Inter regional allocations'!$B:$B,"gen")</f>
        <v>0</v>
      </c>
      <c r="AZ114" s="12">
        <f t="shared" ca="1" si="50"/>
        <v>3.076610660330716E-6</v>
      </c>
      <c r="BA114" s="15">
        <f t="shared" ca="1" si="51"/>
        <v>4.6570731034223753E-2</v>
      </c>
      <c r="BB114" s="15">
        <f t="shared" ca="1" si="52"/>
        <v>7.3104790469973666E-7</v>
      </c>
      <c r="BC114" s="15">
        <f t="shared" ca="1" si="53"/>
        <v>1.2789558599441031E-3</v>
      </c>
      <c r="BD114" s="15">
        <f t="shared" ca="1" si="54"/>
        <v>3.5963098938614931E-8</v>
      </c>
      <c r="BE114" s="15">
        <f t="shared" ca="1" si="55"/>
        <v>2.1972273658272672E-8</v>
      </c>
      <c r="BF114" s="15">
        <f t="shared" ca="1" si="56"/>
        <v>2.2392786910320208E-5</v>
      </c>
      <c r="BG114" s="15">
        <f t="shared" ca="1" si="57"/>
        <v>2.8509291709894944E-4</v>
      </c>
      <c r="BH114" s="15">
        <f t="shared" ca="1" si="58"/>
        <v>2.6191865952275453E-4</v>
      </c>
      <c r="BI114" s="15">
        <f t="shared" ca="1" si="59"/>
        <v>0</v>
      </c>
      <c r="BJ114" s="15">
        <f t="shared" ca="1" si="60"/>
        <v>0</v>
      </c>
      <c r="BK114" s="15">
        <f t="shared" ca="1" si="61"/>
        <v>2.9539040718225048E-24</v>
      </c>
      <c r="BL114" s="15">
        <f t="shared" ca="1" si="62"/>
        <v>2.4499664954253197E-5</v>
      </c>
      <c r="BM114" s="15">
        <f t="shared" ca="1" si="63"/>
        <v>0</v>
      </c>
      <c r="BN114" s="15">
        <f t="shared" ca="1" si="64"/>
        <v>1.7523707717722427E-10</v>
      </c>
      <c r="BO114" s="15">
        <f t="shared" ca="1" si="65"/>
        <v>4.4582286579476672E-10</v>
      </c>
      <c r="BP114" s="15">
        <f t="shared" ca="1" si="66"/>
        <v>1.3310454855657083E-24</v>
      </c>
      <c r="BQ114" s="15">
        <f t="shared" ca="1" si="67"/>
        <v>0</v>
      </c>
      <c r="BR114" s="15">
        <f t="shared" ca="1" si="67"/>
        <v>0</v>
      </c>
      <c r="BS114" s="15">
        <f t="shared" ca="1" si="68"/>
        <v>3.1364148421289172E-9</v>
      </c>
      <c r="BT114" s="15">
        <f t="shared" ca="1" si="69"/>
        <v>3.6284393775771866E-8</v>
      </c>
      <c r="BU114" s="12">
        <f t="shared" ca="1" si="70"/>
        <v>0</v>
      </c>
      <c r="BV114" s="15">
        <f t="shared" ca="1" si="71"/>
        <v>0</v>
      </c>
      <c r="BW114" s="15">
        <f t="shared" ca="1" si="72"/>
        <v>0</v>
      </c>
      <c r="BX114" s="15">
        <f t="shared" ca="1" si="73"/>
        <v>0</v>
      </c>
      <c r="BY114" s="15">
        <f t="shared" ca="1" si="74"/>
        <v>0</v>
      </c>
      <c r="BZ114" s="15">
        <f t="shared" ca="1" si="75"/>
        <v>0</v>
      </c>
      <c r="CA114" s="15">
        <f t="shared" ca="1" si="76"/>
        <v>0</v>
      </c>
      <c r="CB114" s="15">
        <f t="shared" ca="1" si="77"/>
        <v>0</v>
      </c>
      <c r="CC114" s="15">
        <f t="shared" ca="1" si="78"/>
        <v>0</v>
      </c>
      <c r="CD114" s="15">
        <f t="shared" ca="1" si="79"/>
        <v>0</v>
      </c>
      <c r="CE114" s="15">
        <f t="shared" ca="1" si="80"/>
        <v>0</v>
      </c>
      <c r="CF114" s="15">
        <f t="shared" ca="1" si="81"/>
        <v>0</v>
      </c>
      <c r="CG114" s="15">
        <f t="shared" ca="1" si="82"/>
        <v>0</v>
      </c>
      <c r="CH114" s="15">
        <f t="shared" ca="1" si="83"/>
        <v>0</v>
      </c>
      <c r="CI114" s="15">
        <f t="shared" ca="1" si="84"/>
        <v>0</v>
      </c>
      <c r="CJ114" s="15">
        <f t="shared" ca="1" si="85"/>
        <v>0</v>
      </c>
      <c r="CK114" s="15">
        <f t="shared" ca="1" si="86"/>
        <v>0</v>
      </c>
      <c r="CL114" s="15">
        <f t="shared" ca="1" si="87"/>
        <v>0</v>
      </c>
      <c r="CM114" s="15">
        <f t="shared" ca="1" si="87"/>
        <v>0</v>
      </c>
      <c r="CN114" s="15">
        <f t="shared" ca="1" si="88"/>
        <v>0</v>
      </c>
      <c r="CO114" s="15">
        <f t="shared" ca="1" si="89"/>
        <v>0</v>
      </c>
    </row>
    <row r="115" spans="1:93" x14ac:dyDescent="0.35">
      <c r="A115" s="4" t="str">
        <f t="shared" si="90"/>
        <v>POWNGOR</v>
      </c>
      <c r="B115" s="3" t="str">
        <f t="shared" si="47"/>
        <v>POWNGOR</v>
      </c>
      <c r="C115" s="4" t="s">
        <v>166</v>
      </c>
      <c r="D115" s="4" t="s">
        <v>169</v>
      </c>
      <c r="E115" s="6" t="s">
        <v>26</v>
      </c>
      <c r="F115" s="9">
        <v>159101297.19999999</v>
      </c>
      <c r="G115" s="10">
        <v>0</v>
      </c>
      <c r="H115" s="12">
        <f t="shared" ca="1" si="48"/>
        <v>0.31493159667460247</v>
      </c>
      <c r="I115" s="14">
        <f t="shared" ca="1" si="49"/>
        <v>0</v>
      </c>
      <c r="J115" s="12">
        <f>SUMIFS('Inter regional allocations'!$D:$D,'Inter regional allocations'!$A:$A,J$2,'Inter regional allocations'!$C:$C,$E115,'Inter regional allocations'!$B:$B,"load")</f>
        <v>7.74515725568313E-6</v>
      </c>
      <c r="K115" s="15">
        <f>SUMIFS('Inter regional allocations'!$D:$D,'Inter regional allocations'!$A:$A,K$2,'Inter regional allocations'!$C:$C,$E115,'Inter regional allocations'!$B:$B,"load")</f>
        <v>0</v>
      </c>
      <c r="L115" s="15">
        <f>SUMIFS('Inter regional allocations'!$D:$D,'Inter regional allocations'!$A:$A,L$2,'Inter regional allocations'!$C:$C,$E115,'Inter regional allocations'!$B:$B,"load")</f>
        <v>2.9663471452778202E-7</v>
      </c>
      <c r="M115" s="15">
        <f>SUMIFS('Inter regional allocations'!$D:$D,'Inter regional allocations'!$A:$A,M$2,'Inter regional allocations'!$C:$C,$E115,'Inter regional allocations'!$B:$B,"load")</f>
        <v>7.3442501313675495E-4</v>
      </c>
      <c r="N115" s="15">
        <f>SUMIFS('Inter regional allocations'!$D:$D,'Inter regional allocations'!$A:$A,N$2,'Inter regional allocations'!$C:$C,$E115,'Inter regional allocations'!$B:$B,"load")</f>
        <v>1.4583443475550301E-7</v>
      </c>
      <c r="O115" s="15">
        <f>SUMIFS('Inter regional allocations'!$D:$D,'Inter regional allocations'!$A:$A,O$2,'Inter regional allocations'!$C:$C,$E115,'Inter regional allocations'!$B:$B,"load")</f>
        <v>8.2366819086920103E-8</v>
      </c>
      <c r="P115" s="15">
        <f>SUMIFS('Inter regional allocations'!$D:$D,'Inter regional allocations'!$A:$A,P$2,'Inter regional allocations'!$C:$C,$E115,'Inter regional allocations'!$B:$B,"load")</f>
        <v>5.1341588482490001E-5</v>
      </c>
      <c r="Q115" s="15">
        <f>SUMIFS('Inter regional allocations'!$D:$D,'Inter regional allocations'!$A:$A,Q$2,'Inter regional allocations'!$C:$C,$E115,'Inter regional allocations'!$B:$B,"load")</f>
        <v>1.24291797633935E-2</v>
      </c>
      <c r="R115" s="15">
        <f>SUMIFS('Inter regional allocations'!$D:$D,'Inter regional allocations'!$A:$A,R$2,'Inter regional allocations'!$C:$C,$E115,'Inter regional allocations'!$B:$B,"load")</f>
        <v>4.97477834091305E-4</v>
      </c>
      <c r="S115" s="15">
        <f>SUMIFS('Inter regional allocations'!$D:$D,'Inter regional allocations'!$A:$A,S$2,'Inter regional allocations'!$C:$C,$E115,'Inter regional allocations'!$B:$B,"load")</f>
        <v>0</v>
      </c>
      <c r="T115" s="15">
        <f>SUMIFS('Inter regional allocations'!$D:$D,'Inter regional allocations'!$A:$A,T$2,'Inter regional allocations'!$C:$C,$E115,'Inter regional allocations'!$B:$B,"load")</f>
        <v>0</v>
      </c>
      <c r="U115" s="15">
        <f>SUMIFS('Inter regional allocations'!$D:$D,'Inter regional allocations'!$A:$A,U$2,'Inter regional allocations'!$C:$C,$E115,'Inter regional allocations'!$B:$B,"load")</f>
        <v>0</v>
      </c>
      <c r="V115" s="15">
        <f>SUMIFS('Inter regional allocations'!$D:$D,'Inter regional allocations'!$A:$A,V$2,'Inter regional allocations'!$C:$C,$E115,'Inter regional allocations'!$B:$B,"load")</f>
        <v>0.46324124834596903</v>
      </c>
      <c r="W115" s="15">
        <f>SUMIFS('Inter regional allocations'!$D:$D,'Inter regional allocations'!$A:$A,W$2,'Inter regional allocations'!$C:$C,$E115,'Inter regional allocations'!$B:$B,"load")</f>
        <v>0</v>
      </c>
      <c r="X115" s="15">
        <f>SUMIFS('Inter regional allocations'!$D:$D,'Inter regional allocations'!$A:$A,X$2,'Inter regional allocations'!$C:$C,$E115,'Inter regional allocations'!$B:$B,"load")</f>
        <v>8.6499539680746597E-11</v>
      </c>
      <c r="Y115" s="15">
        <f>SUMIFS('Inter regional allocations'!$D:$D,'Inter regional allocations'!$A:$A,Y$2,'Inter regional allocations'!$C:$C,$E115,'Inter regional allocations'!$B:$B,"load")</f>
        <v>2.14856462711639E-10</v>
      </c>
      <c r="Z115" s="15">
        <f>SUMIFS('Inter regional allocations'!$D:$D,'Inter regional allocations'!$A:$A,Z$2,'Inter regional allocations'!$C:$C,$E115,'Inter regional allocations'!$B:$B,"load")</f>
        <v>2.95651208270648E-22</v>
      </c>
      <c r="AA115" s="15">
        <f>SUMIFS('Inter regional allocations'!$D:$D,'Inter regional allocations'!$A:$A,AA$2,'Inter regional allocations'!$C:$C,$E115,'Inter regional allocations'!$B:$B,"load")</f>
        <v>0</v>
      </c>
      <c r="AB115" s="15">
        <f>SUMIFS('Inter regional allocations'!$D:$D,'Inter regional allocations'!$A:$A,AB$2,'Inter regional allocations'!$C:$C,$E115,'Inter regional allocations'!$B:$B,"load")</f>
        <v>0</v>
      </c>
      <c r="AC115" s="15">
        <f>SUMIFS('Inter regional allocations'!$D:$D,'Inter regional allocations'!$A:$A,AC$2,'Inter regional allocations'!$C:$C,$E115,'Inter regional allocations'!$B:$B,"load")</f>
        <v>1.09974011638018E-8</v>
      </c>
      <c r="AD115" s="15">
        <f>SUMIFS('Inter regional allocations'!$D:$D,'Inter regional allocations'!$A:$A,AD$2,'Inter regional allocations'!$C:$C,$E115,'Inter regional allocations'!$B:$B,"load")</f>
        <v>1.5357783516106199E-8</v>
      </c>
      <c r="AE115" s="12">
        <f>SUMIFS('Inter regional allocations'!$D:$D,'Inter regional allocations'!$A:$A,AE$2,'Inter regional allocations'!$C:$C,$E115,'Inter regional allocations'!$B:$B,"gen")</f>
        <v>2.2212890341399501E-5</v>
      </c>
      <c r="AF115" s="15">
        <f>SUMIFS('Inter regional allocations'!$D:$D,'Inter regional allocations'!$A:$A,AF$2,'Inter regional allocations'!$C:$C,$E115,'Inter regional allocations'!$B:$B,"gen")</f>
        <v>7.8846008301568498E-4</v>
      </c>
      <c r="AG115" s="15">
        <f>SUMIFS('Inter regional allocations'!$D:$D,'Inter regional allocations'!$A:$A,AG$2,'Inter regional allocations'!$C:$C,$E115,'Inter regional allocations'!$B:$B,"gen")</f>
        <v>6.5144786653209205E-5</v>
      </c>
      <c r="AH115" s="15">
        <f>SUMIFS('Inter regional allocations'!$D:$D,'Inter regional allocations'!$A:$A,AH$2,'Inter regional allocations'!$C:$C,$E115,'Inter regional allocations'!$B:$B,"gen")</f>
        <v>7.8939283727184797E-4</v>
      </c>
      <c r="AI115" s="15">
        <f>SUMIFS('Inter regional allocations'!$D:$D,'Inter regional allocations'!$A:$A,AI$2,'Inter regional allocations'!$C:$C,$E115,'Inter regional allocations'!$B:$B,"gen")</f>
        <v>1.55833288017486E-4</v>
      </c>
      <c r="AJ115" s="15">
        <f>SUMIFS('Inter regional allocations'!$D:$D,'Inter regional allocations'!$A:$A,AJ$2,'Inter regional allocations'!$C:$C,$E115,'Inter regional allocations'!$B:$B,"gen")</f>
        <v>7.6045310368517299E-5</v>
      </c>
      <c r="AK115" s="15">
        <f>SUMIFS('Inter regional allocations'!$D:$D,'Inter regional allocations'!$A:$A,AK$2,'Inter regional allocations'!$C:$C,$E115,'Inter regional allocations'!$B:$B,"gen")</f>
        <v>1.5900759436192501E-4</v>
      </c>
      <c r="AL115" s="15">
        <f>SUMIFS('Inter regional allocations'!$D:$D,'Inter regional allocations'!$A:$A,AL$2,'Inter regional allocations'!$C:$C,$E115,'Inter regional allocations'!$B:$B,"gen")</f>
        <v>3.2499592858861201E-3</v>
      </c>
      <c r="AM115" s="15">
        <f>SUMIFS('Inter regional allocations'!$D:$D,'Inter regional allocations'!$A:$A,AM$2,'Inter regional allocations'!$C:$C,$E115,'Inter regional allocations'!$B:$B,"gen")</f>
        <v>7.6828265908334401E-4</v>
      </c>
      <c r="AN115" s="15">
        <f>SUMIFS('Inter regional allocations'!$D:$D,'Inter regional allocations'!$A:$A,AN$2,'Inter regional allocations'!$C:$C,$E115,'Inter regional allocations'!$B:$B,"gen")</f>
        <v>1.57560775255691E-4</v>
      </c>
      <c r="AO115" s="15">
        <f>SUMIFS('Inter regional allocations'!$D:$D,'Inter regional allocations'!$A:$A,AO$2,'Inter regional allocations'!$C:$C,$E115,'Inter regional allocations'!$B:$B,"gen")</f>
        <v>1.5776506732898701E-4</v>
      </c>
      <c r="AP115" s="15">
        <f>SUMIFS('Inter regional allocations'!$D:$D,'Inter regional allocations'!$A:$A,AP$2,'Inter regional allocations'!$C:$C,$E115,'Inter regional allocations'!$B:$B,"gen")</f>
        <v>6.0710258966326699E-4</v>
      </c>
      <c r="AQ115" s="15">
        <f>SUMIFS('Inter regional allocations'!$D:$D,'Inter regional allocations'!$A:$A,AQ$2,'Inter regional allocations'!$C:$C,$E115,'Inter regional allocations'!$B:$B,"gen")</f>
        <v>0.36849373079007802</v>
      </c>
      <c r="AR115" s="15">
        <f>SUMIFS('Inter regional allocations'!$D:$D,'Inter regional allocations'!$A:$A,AR$2,'Inter regional allocations'!$C:$C,$E115,'Inter regional allocations'!$B:$B,"gen")</f>
        <v>5.8741937141870097E-4</v>
      </c>
      <c r="AS115" s="15">
        <f>SUMIFS('Inter regional allocations'!$D:$D,'Inter regional allocations'!$A:$A,AS$2,'Inter regional allocations'!$C:$C,$E115,'Inter regional allocations'!$B:$B,"gen")</f>
        <v>1.57705113976581E-4</v>
      </c>
      <c r="AT115" s="15">
        <f>SUMIFS('Inter regional allocations'!$D:$D,'Inter regional allocations'!$A:$A,AT$2,'Inter regional allocations'!$C:$C,$E115,'Inter regional allocations'!$B:$B,"gen")</f>
        <v>1.5843813503333901E-4</v>
      </c>
      <c r="AU115" s="15">
        <f>SUMIFS('Inter regional allocations'!$D:$D,'Inter regional allocations'!$A:$A,AU$2,'Inter regional allocations'!$C:$C,$E115,'Inter regional allocations'!$B:$B,"gen")</f>
        <v>7.9158574371896904E-4</v>
      </c>
      <c r="AV115" s="15">
        <f>SUMIFS('Inter regional allocations'!$D:$D,'Inter regional allocations'!$A:$A,AV$2,'Inter regional allocations'!$C:$C,$E115,'Inter regional allocations'!$B:$B,"gen")</f>
        <v>7.0583788033290896E-4</v>
      </c>
      <c r="AW115" s="15">
        <f>SUMIFS('Inter regional allocations'!$D:$D,'Inter regional allocations'!$A:$A,AW$2,'Inter regional allocations'!$C:$C,$E115,'Inter regional allocations'!$B:$B,"gen")</f>
        <v>7.9374411133594001E-4</v>
      </c>
      <c r="AX115" s="15">
        <f>SUMIFS('Inter regional allocations'!$D:$D,'Inter regional allocations'!$A:$A,AX$2,'Inter regional allocations'!$C:$C,$E115,'Inter regional allocations'!$B:$B,"gen")</f>
        <v>1.32691346211189E-4</v>
      </c>
      <c r="AY115" s="15">
        <f>SUMIFS('Inter regional allocations'!$D:$D,'Inter regional allocations'!$A:$A,AY$2,'Inter regional allocations'!$C:$C,$E115,'Inter regional allocations'!$B:$B,"gen")</f>
        <v>8.6179467679782694E-5</v>
      </c>
      <c r="AZ115" s="12">
        <f t="shared" ca="1" si="50"/>
        <v>2.4391947410281704E-6</v>
      </c>
      <c r="BA115" s="15">
        <f t="shared" ca="1" si="51"/>
        <v>0</v>
      </c>
      <c r="BB115" s="15">
        <f t="shared" ca="1" si="52"/>
        <v>9.3419644275349293E-8</v>
      </c>
      <c r="BC115" s="15">
        <f t="shared" ca="1" si="53"/>
        <v>2.3129364202492412E-4</v>
      </c>
      <c r="BD115" s="15">
        <f t="shared" ca="1" si="54"/>
        <v>4.5927871387688702E-8</v>
      </c>
      <c r="BE115" s="15">
        <f t="shared" ca="1" si="55"/>
        <v>2.593991384805187E-8</v>
      </c>
      <c r="BF115" s="15">
        <f t="shared" ca="1" si="56"/>
        <v>1.6169088436600955E-5</v>
      </c>
      <c r="BG115" s="15">
        <f t="shared" ca="1" si="57"/>
        <v>3.9143414282411726E-3</v>
      </c>
      <c r="BH115" s="15">
        <f t="shared" ca="1" si="58"/>
        <v>1.5667148860059766E-4</v>
      </c>
      <c r="BI115" s="15">
        <f t="shared" ca="1" si="59"/>
        <v>0</v>
      </c>
      <c r="BJ115" s="15">
        <f t="shared" ca="1" si="60"/>
        <v>0</v>
      </c>
      <c r="BK115" s="15">
        <f t="shared" ca="1" si="61"/>
        <v>0</v>
      </c>
      <c r="BL115" s="15">
        <f t="shared" ca="1" si="62"/>
        <v>0.14588930598713207</v>
      </c>
      <c r="BM115" s="15">
        <f t="shared" ca="1" si="63"/>
        <v>0</v>
      </c>
      <c r="BN115" s="15">
        <f t="shared" ca="1" si="64"/>
        <v>2.7241438143275657E-11</v>
      </c>
      <c r="BO115" s="15">
        <f t="shared" ca="1" si="65"/>
        <v>6.766508885763366E-11</v>
      </c>
      <c r="BP115" s="15">
        <f t="shared" ca="1" si="66"/>
        <v>9.3109907079450615E-23</v>
      </c>
      <c r="BQ115" s="15">
        <f t="shared" ca="1" si="67"/>
        <v>0</v>
      </c>
      <c r="BR115" s="15">
        <f t="shared" ca="1" si="67"/>
        <v>0</v>
      </c>
      <c r="BS115" s="15">
        <f t="shared" ca="1" si="68"/>
        <v>3.4634291077872322E-9</v>
      </c>
      <c r="BT115" s="15">
        <f t="shared" ca="1" si="69"/>
        <v>4.8366512841102155E-9</v>
      </c>
      <c r="BU115" s="12">
        <f t="shared" ca="1" si="70"/>
        <v>0</v>
      </c>
      <c r="BV115" s="15">
        <f t="shared" ca="1" si="71"/>
        <v>0</v>
      </c>
      <c r="BW115" s="15">
        <f t="shared" ca="1" si="72"/>
        <v>0</v>
      </c>
      <c r="BX115" s="15">
        <f t="shared" ca="1" si="73"/>
        <v>0</v>
      </c>
      <c r="BY115" s="15">
        <f t="shared" ca="1" si="74"/>
        <v>0</v>
      </c>
      <c r="BZ115" s="15">
        <f t="shared" ca="1" si="75"/>
        <v>0</v>
      </c>
      <c r="CA115" s="15">
        <f t="shared" ca="1" si="76"/>
        <v>0</v>
      </c>
      <c r="CB115" s="15">
        <f t="shared" ca="1" si="77"/>
        <v>0</v>
      </c>
      <c r="CC115" s="15">
        <f t="shared" ca="1" si="78"/>
        <v>0</v>
      </c>
      <c r="CD115" s="15">
        <f t="shared" ca="1" si="79"/>
        <v>0</v>
      </c>
      <c r="CE115" s="15">
        <f t="shared" ca="1" si="80"/>
        <v>0</v>
      </c>
      <c r="CF115" s="15">
        <f t="shared" ca="1" si="81"/>
        <v>0</v>
      </c>
      <c r="CG115" s="15">
        <f t="shared" ca="1" si="82"/>
        <v>0</v>
      </c>
      <c r="CH115" s="15">
        <f t="shared" ca="1" si="83"/>
        <v>0</v>
      </c>
      <c r="CI115" s="15">
        <f t="shared" ca="1" si="84"/>
        <v>0</v>
      </c>
      <c r="CJ115" s="15">
        <f t="shared" ca="1" si="85"/>
        <v>0</v>
      </c>
      <c r="CK115" s="15">
        <f t="shared" ca="1" si="86"/>
        <v>0</v>
      </c>
      <c r="CL115" s="15">
        <f t="shared" ca="1" si="87"/>
        <v>0</v>
      </c>
      <c r="CM115" s="15">
        <f t="shared" ca="1" si="87"/>
        <v>0</v>
      </c>
      <c r="CN115" s="15">
        <f t="shared" ca="1" si="88"/>
        <v>0</v>
      </c>
      <c r="CO115" s="15">
        <f t="shared" ca="1" si="89"/>
        <v>0</v>
      </c>
    </row>
    <row r="116" spans="1:93" x14ac:dyDescent="0.35">
      <c r="A116" s="4" t="str">
        <f t="shared" si="90"/>
        <v>POWNHWB</v>
      </c>
      <c r="B116" s="3" t="str">
        <f t="shared" si="47"/>
        <v>POWNHWB</v>
      </c>
      <c r="C116" s="4" t="s">
        <v>166</v>
      </c>
      <c r="D116" s="4" t="s">
        <v>64</v>
      </c>
      <c r="E116" s="6" t="s">
        <v>21</v>
      </c>
      <c r="F116" s="9">
        <v>33127705.800000001</v>
      </c>
      <c r="G116" s="10">
        <v>0</v>
      </c>
      <c r="H116" s="12">
        <f t="shared" ca="1" si="48"/>
        <v>5.2194391055109474E-3</v>
      </c>
      <c r="I116" s="14">
        <f t="shared" ca="1" si="49"/>
        <v>0</v>
      </c>
      <c r="J116" s="12">
        <f>SUMIFS('Inter regional allocations'!$D:$D,'Inter regional allocations'!$A:$A,J$2,'Inter regional allocations'!$C:$C,$E116,'Inter regional allocations'!$B:$B,"load")</f>
        <v>2.1271450453498299E-4</v>
      </c>
      <c r="K116" s="15">
        <f>SUMIFS('Inter regional allocations'!$D:$D,'Inter regional allocations'!$A:$A,K$2,'Inter regional allocations'!$C:$C,$E116,'Inter regional allocations'!$B:$B,"load")</f>
        <v>0</v>
      </c>
      <c r="L116" s="15">
        <f>SUMIFS('Inter regional allocations'!$D:$D,'Inter regional allocations'!$A:$A,L$2,'Inter regional allocations'!$C:$C,$E116,'Inter regional allocations'!$B:$B,"load")</f>
        <v>4.1974933853044998E-5</v>
      </c>
      <c r="M116" s="15">
        <f>SUMIFS('Inter regional allocations'!$D:$D,'Inter regional allocations'!$A:$A,M$2,'Inter regional allocations'!$C:$C,$E116,'Inter regional allocations'!$B:$B,"load")</f>
        <v>1.9136927526037201E-2</v>
      </c>
      <c r="N116" s="15">
        <f>SUMIFS('Inter regional allocations'!$D:$D,'Inter regional allocations'!$A:$A,N$2,'Inter regional allocations'!$C:$C,$E116,'Inter regional allocations'!$B:$B,"load")</f>
        <v>3.68903098303313E-6</v>
      </c>
      <c r="O116" s="15">
        <f>SUMIFS('Inter regional allocations'!$D:$D,'Inter regional allocations'!$A:$A,O$2,'Inter regional allocations'!$C:$C,$E116,'Inter regional allocations'!$B:$B,"load")</f>
        <v>1.94097976782178E-6</v>
      </c>
      <c r="P116" s="15">
        <f>SUMIFS('Inter regional allocations'!$D:$D,'Inter regional allocations'!$A:$A,P$2,'Inter regional allocations'!$C:$C,$E116,'Inter regional allocations'!$B:$B,"load")</f>
        <v>1.48791630916018E-3</v>
      </c>
      <c r="Q116" s="15">
        <f>SUMIFS('Inter regional allocations'!$D:$D,'Inter regional allocations'!$A:$A,Q$2,'Inter regional allocations'!$C:$C,$E116,'Inter regional allocations'!$B:$B,"load")</f>
        <v>0.36560823094459199</v>
      </c>
      <c r="R116" s="15">
        <f>SUMIFS('Inter regional allocations'!$D:$D,'Inter regional allocations'!$A:$A,R$2,'Inter regional allocations'!$C:$C,$E116,'Inter regional allocations'!$B:$B,"load")</f>
        <v>1.34845280394676E-2</v>
      </c>
      <c r="S116" s="15">
        <f>SUMIFS('Inter regional allocations'!$D:$D,'Inter regional allocations'!$A:$A,S$2,'Inter regional allocations'!$C:$C,$E116,'Inter regional allocations'!$B:$B,"load")</f>
        <v>0</v>
      </c>
      <c r="T116" s="15">
        <f>SUMIFS('Inter regional allocations'!$D:$D,'Inter regional allocations'!$A:$A,T$2,'Inter regional allocations'!$C:$C,$E116,'Inter regional allocations'!$B:$B,"load")</f>
        <v>0</v>
      </c>
      <c r="U116" s="15">
        <f>SUMIFS('Inter regional allocations'!$D:$D,'Inter regional allocations'!$A:$A,U$2,'Inter regional allocations'!$C:$C,$E116,'Inter regional allocations'!$B:$B,"load")</f>
        <v>5.1668655999513898E-20</v>
      </c>
      <c r="V116" s="15">
        <f>SUMIFS('Inter regional allocations'!$D:$D,'Inter regional allocations'!$A:$A,V$2,'Inter regional allocations'!$C:$C,$E116,'Inter regional allocations'!$B:$B,"load")</f>
        <v>2.0811136043769999E-2</v>
      </c>
      <c r="W116" s="15">
        <f>SUMIFS('Inter regional allocations'!$D:$D,'Inter regional allocations'!$A:$A,W$2,'Inter regional allocations'!$C:$C,$E116,'Inter regional allocations'!$B:$B,"load")</f>
        <v>0</v>
      </c>
      <c r="X116" s="15">
        <f>SUMIFS('Inter regional allocations'!$D:$D,'Inter regional allocations'!$A:$A,X$2,'Inter regional allocations'!$C:$C,$E116,'Inter regional allocations'!$B:$B,"load")</f>
        <v>1.0230402721065601E-8</v>
      </c>
      <c r="Y116" s="15">
        <f>SUMIFS('Inter regional allocations'!$D:$D,'Inter regional allocations'!$A:$A,Y$2,'Inter regional allocations'!$C:$C,$E116,'Inter regional allocations'!$B:$B,"load")</f>
        <v>2.6139184304780701E-8</v>
      </c>
      <c r="Z116" s="15">
        <f>SUMIFS('Inter regional allocations'!$D:$D,'Inter regional allocations'!$A:$A,Z$2,'Inter regional allocations'!$C:$C,$E116,'Inter regional allocations'!$B:$B,"load")</f>
        <v>0</v>
      </c>
      <c r="AA116" s="15">
        <f>SUMIFS('Inter regional allocations'!$D:$D,'Inter regional allocations'!$A:$A,AA$2,'Inter regional allocations'!$C:$C,$E116,'Inter regional allocations'!$B:$B,"load")</f>
        <v>0</v>
      </c>
      <c r="AB116" s="15">
        <f>SUMIFS('Inter regional allocations'!$D:$D,'Inter regional allocations'!$A:$A,AB$2,'Inter regional allocations'!$C:$C,$E116,'Inter regional allocations'!$B:$B,"load")</f>
        <v>0</v>
      </c>
      <c r="AC116" s="15">
        <f>SUMIFS('Inter regional allocations'!$D:$D,'Inter regional allocations'!$A:$A,AC$2,'Inter regional allocations'!$C:$C,$E116,'Inter regional allocations'!$B:$B,"load")</f>
        <v>3.0456072843347998E-7</v>
      </c>
      <c r="AD116" s="15">
        <f>SUMIFS('Inter regional allocations'!$D:$D,'Inter regional allocations'!$A:$A,AD$2,'Inter regional allocations'!$C:$C,$E116,'Inter regional allocations'!$B:$B,"load")</f>
        <v>2.4333963980684899E-6</v>
      </c>
      <c r="AE116" s="12">
        <f>SUMIFS('Inter regional allocations'!$D:$D,'Inter regional allocations'!$A:$A,AE$2,'Inter regional allocations'!$C:$C,$E116,'Inter regional allocations'!$B:$B,"gen")</f>
        <v>2.1577979804479402E-3</v>
      </c>
      <c r="AF116" s="15">
        <f>SUMIFS('Inter regional allocations'!$D:$D,'Inter regional allocations'!$A:$A,AF$2,'Inter regional allocations'!$C:$C,$E116,'Inter regional allocations'!$B:$B,"gen")</f>
        <v>0.10911230918124699</v>
      </c>
      <c r="AG116" s="15">
        <f>SUMIFS('Inter regional allocations'!$D:$D,'Inter regional allocations'!$A:$A,AG$2,'Inter regional allocations'!$C:$C,$E116,'Inter regional allocations'!$B:$B,"gen")</f>
        <v>9.9458877227775397E-3</v>
      </c>
      <c r="AH116" s="15">
        <f>SUMIFS('Inter regional allocations'!$D:$D,'Inter regional allocations'!$A:$A,AH$2,'Inter regional allocations'!$C:$C,$E116,'Inter regional allocations'!$B:$B,"gen")</f>
        <v>0.10930166220995</v>
      </c>
      <c r="AI116" s="15">
        <f>SUMIFS('Inter regional allocations'!$D:$D,'Inter regional allocations'!$A:$A,AI$2,'Inter regional allocations'!$C:$C,$E116,'Inter regional allocations'!$B:$B,"gen")</f>
        <v>1.9537283932873399E-2</v>
      </c>
      <c r="AJ116" s="15">
        <f>SUMIFS('Inter regional allocations'!$D:$D,'Inter regional allocations'!$A:$A,AJ$2,'Inter regional allocations'!$C:$C,$E116,'Inter regional allocations'!$B:$B,"gen")</f>
        <v>1.04098701211972E-2</v>
      </c>
      <c r="AK116" s="15">
        <f>SUMIFS('Inter regional allocations'!$D:$D,'Inter regional allocations'!$A:$A,AK$2,'Inter regional allocations'!$C:$C,$E116,'Inter regional allocations'!$B:$B,"gen")</f>
        <v>1.9938635761210199E-2</v>
      </c>
      <c r="AL116" s="15">
        <f>SUMIFS('Inter regional allocations'!$D:$D,'Inter regional allocations'!$A:$A,AL$2,'Inter regional allocations'!$C:$C,$E116,'Inter regional allocations'!$B:$B,"gen")</f>
        <v>0.47419005877453801</v>
      </c>
      <c r="AM116" s="15">
        <f>SUMIFS('Inter regional allocations'!$D:$D,'Inter regional allocations'!$A:$A,AM$2,'Inter regional allocations'!$C:$C,$E116,'Inter regional allocations'!$B:$B,"gen")</f>
        <v>0.103656627574367</v>
      </c>
      <c r="AN116" s="15">
        <f>SUMIFS('Inter regional allocations'!$D:$D,'Inter regional allocations'!$A:$A,AN$2,'Inter regional allocations'!$C:$C,$E116,'Inter regional allocations'!$B:$B,"gen")</f>
        <v>1.9744440167319299E-2</v>
      </c>
      <c r="AO116" s="15">
        <f>SUMIFS('Inter regional allocations'!$D:$D,'Inter regional allocations'!$A:$A,AO$2,'Inter regional allocations'!$C:$C,$E116,'Inter regional allocations'!$B:$B,"gen")</f>
        <v>1.9758242140716802E-2</v>
      </c>
      <c r="AP116" s="15">
        <f>SUMIFS('Inter regional allocations'!$D:$D,'Inter regional allocations'!$A:$A,AP$2,'Inter regional allocations'!$C:$C,$E116,'Inter regional allocations'!$B:$B,"gen")</f>
        <v>8.1878308642252096E-2</v>
      </c>
      <c r="AQ116" s="15">
        <f>SUMIFS('Inter regional allocations'!$D:$D,'Inter regional allocations'!$A:$A,AQ$2,'Inter regional allocations'!$C:$C,$E116,'Inter regional allocations'!$B:$B,"gen")</f>
        <v>0.129048924688247</v>
      </c>
      <c r="AR116" s="15">
        <f>SUMIFS('Inter regional allocations'!$D:$D,'Inter regional allocations'!$A:$A,AR$2,'Inter regional allocations'!$C:$C,$E116,'Inter regional allocations'!$B:$B,"gen")</f>
        <v>8.4032705214277303E-2</v>
      </c>
      <c r="AS116" s="15">
        <f>SUMIFS('Inter regional allocations'!$D:$D,'Inter regional allocations'!$A:$A,AS$2,'Inter regional allocations'!$C:$C,$E116,'Inter regional allocations'!$B:$B,"gen")</f>
        <v>1.9761406346197101E-2</v>
      </c>
      <c r="AT116" s="15">
        <f>SUMIFS('Inter regional allocations'!$D:$D,'Inter regional allocations'!$A:$A,AT$2,'Inter regional allocations'!$C:$C,$E116,'Inter regional allocations'!$B:$B,"gen")</f>
        <v>1.9852514155899399E-2</v>
      </c>
      <c r="AU116" s="15">
        <f>SUMIFS('Inter regional allocations'!$D:$D,'Inter regional allocations'!$A:$A,AU$2,'Inter regional allocations'!$C:$C,$E116,'Inter regional allocations'!$B:$B,"gen")</f>
        <v>0.109547114419893</v>
      </c>
      <c r="AV116" s="15">
        <f>SUMIFS('Inter regional allocations'!$D:$D,'Inter regional allocations'!$A:$A,AV$2,'Inter regional allocations'!$C:$C,$E116,'Inter regional allocations'!$B:$B,"gen")</f>
        <v>9.66060124067184E-2</v>
      </c>
      <c r="AW116" s="15">
        <f>SUMIFS('Inter regional allocations'!$D:$D,'Inter regional allocations'!$A:$A,AW$2,'Inter regional allocations'!$C:$C,$E116,'Inter regional allocations'!$B:$B,"gen")</f>
        <v>0.11003187413814799</v>
      </c>
      <c r="AX116" s="15">
        <f>SUMIFS('Inter regional allocations'!$D:$D,'Inter regional allocations'!$A:$A,AX$2,'Inter regional allocations'!$C:$C,$E116,'Inter regional allocations'!$B:$B,"gen")</f>
        <v>1.6054007983744099E-2</v>
      </c>
      <c r="AY116" s="15">
        <f>SUMIFS('Inter regional allocations'!$D:$D,'Inter regional allocations'!$A:$A,AY$2,'Inter regional allocations'!$C:$C,$E116,'Inter regional allocations'!$B:$B,"gen")</f>
        <v>1.1243723193314599E-2</v>
      </c>
      <c r="AZ116" s="12">
        <f t="shared" ca="1" si="50"/>
        <v>1.110250403279276E-6</v>
      </c>
      <c r="BA116" s="15">
        <f t="shared" ca="1" si="51"/>
        <v>0</v>
      </c>
      <c r="BB116" s="15">
        <f t="shared" ca="1" si="52"/>
        <v>2.1908561120381836E-7</v>
      </c>
      <c r="BC116" s="15">
        <f t="shared" ca="1" si="53"/>
        <v>9.9884027888727441E-5</v>
      </c>
      <c r="BD116" s="15">
        <f t="shared" ca="1" si="54"/>
        <v>1.925467257428461E-8</v>
      </c>
      <c r="BE116" s="15">
        <f t="shared" ca="1" si="55"/>
        <v>1.0130825703174558E-8</v>
      </c>
      <c r="BF116" s="15">
        <f t="shared" ca="1" si="56"/>
        <v>7.766088569758161E-6</v>
      </c>
      <c r="BG116" s="15">
        <f t="shared" ca="1" si="57"/>
        <v>1.9082698978888811E-3</v>
      </c>
      <c r="BH116" s="15">
        <f t="shared" ca="1" si="58"/>
        <v>7.038167296855606E-5</v>
      </c>
      <c r="BI116" s="15">
        <f t="shared" ca="1" si="59"/>
        <v>0</v>
      </c>
      <c r="BJ116" s="15">
        <f t="shared" ca="1" si="60"/>
        <v>0</v>
      </c>
      <c r="BK116" s="15">
        <f t="shared" ca="1" si="61"/>
        <v>2.6968140365305566E-22</v>
      </c>
      <c r="BL116" s="15">
        <f t="shared" ca="1" si="62"/>
        <v>1.0862245729696152E-4</v>
      </c>
      <c r="BM116" s="15">
        <f t="shared" ca="1" si="63"/>
        <v>0</v>
      </c>
      <c r="BN116" s="15">
        <f t="shared" ca="1" si="64"/>
        <v>5.3396964027455401E-11</v>
      </c>
      <c r="BO116" s="15">
        <f t="shared" ca="1" si="65"/>
        <v>1.3643188074653039E-10</v>
      </c>
      <c r="BP116" s="15">
        <f t="shared" ca="1" si="66"/>
        <v>0</v>
      </c>
      <c r="BQ116" s="15">
        <f t="shared" ca="1" si="67"/>
        <v>0</v>
      </c>
      <c r="BR116" s="15">
        <f t="shared" ca="1" si="67"/>
        <v>0</v>
      </c>
      <c r="BS116" s="15">
        <f t="shared" ca="1" si="68"/>
        <v>1.5896361759886052E-9</v>
      </c>
      <c r="BT116" s="15">
        <f t="shared" ca="1" si="69"/>
        <v>1.270096431928816E-8</v>
      </c>
      <c r="BU116" s="12">
        <f t="shared" ca="1" si="70"/>
        <v>0</v>
      </c>
      <c r="BV116" s="15">
        <f t="shared" ca="1" si="71"/>
        <v>0</v>
      </c>
      <c r="BW116" s="15">
        <f t="shared" ca="1" si="72"/>
        <v>0</v>
      </c>
      <c r="BX116" s="15">
        <f t="shared" ca="1" si="73"/>
        <v>0</v>
      </c>
      <c r="BY116" s="15">
        <f t="shared" ca="1" si="74"/>
        <v>0</v>
      </c>
      <c r="BZ116" s="15">
        <f t="shared" ca="1" si="75"/>
        <v>0</v>
      </c>
      <c r="CA116" s="15">
        <f t="shared" ca="1" si="76"/>
        <v>0</v>
      </c>
      <c r="CB116" s="15">
        <f t="shared" ca="1" si="77"/>
        <v>0</v>
      </c>
      <c r="CC116" s="15">
        <f t="shared" ca="1" si="78"/>
        <v>0</v>
      </c>
      <c r="CD116" s="15">
        <f t="shared" ca="1" si="79"/>
        <v>0</v>
      </c>
      <c r="CE116" s="15">
        <f t="shared" ca="1" si="80"/>
        <v>0</v>
      </c>
      <c r="CF116" s="15">
        <f t="shared" ca="1" si="81"/>
        <v>0</v>
      </c>
      <c r="CG116" s="15">
        <f t="shared" ca="1" si="82"/>
        <v>0</v>
      </c>
      <c r="CH116" s="15">
        <f t="shared" ca="1" si="83"/>
        <v>0</v>
      </c>
      <c r="CI116" s="15">
        <f t="shared" ca="1" si="84"/>
        <v>0</v>
      </c>
      <c r="CJ116" s="15">
        <f t="shared" ca="1" si="85"/>
        <v>0</v>
      </c>
      <c r="CK116" s="15">
        <f t="shared" ca="1" si="86"/>
        <v>0</v>
      </c>
      <c r="CL116" s="15">
        <f t="shared" ca="1" si="87"/>
        <v>0</v>
      </c>
      <c r="CM116" s="15">
        <f t="shared" ca="1" si="87"/>
        <v>0</v>
      </c>
      <c r="CN116" s="15">
        <f t="shared" ca="1" si="88"/>
        <v>0</v>
      </c>
      <c r="CO116" s="15">
        <f t="shared" ca="1" si="89"/>
        <v>0</v>
      </c>
    </row>
    <row r="117" spans="1:93" x14ac:dyDescent="0.35">
      <c r="A117" s="4" t="str">
        <f t="shared" si="90"/>
        <v>POWNINV</v>
      </c>
      <c r="B117" s="3" t="str">
        <f t="shared" si="47"/>
        <v>POWNINV</v>
      </c>
      <c r="C117" s="4" t="s">
        <v>166</v>
      </c>
      <c r="D117" s="4" t="s">
        <v>170</v>
      </c>
      <c r="E117" s="6" t="s">
        <v>21</v>
      </c>
      <c r="F117" s="9">
        <v>427841953.19999999</v>
      </c>
      <c r="G117" s="10">
        <v>0</v>
      </c>
      <c r="H117" s="12">
        <f t="shared" ca="1" si="48"/>
        <v>6.7408683082130744E-2</v>
      </c>
      <c r="I117" s="14">
        <f t="shared" ca="1" si="49"/>
        <v>0</v>
      </c>
      <c r="J117" s="12">
        <f>SUMIFS('Inter regional allocations'!$D:$D,'Inter regional allocations'!$A:$A,J$2,'Inter regional allocations'!$C:$C,$E117,'Inter regional allocations'!$B:$B,"load")</f>
        <v>2.1271450453498299E-4</v>
      </c>
      <c r="K117" s="15">
        <f>SUMIFS('Inter regional allocations'!$D:$D,'Inter regional allocations'!$A:$A,K$2,'Inter regional allocations'!$C:$C,$E117,'Inter regional allocations'!$B:$B,"load")</f>
        <v>0</v>
      </c>
      <c r="L117" s="15">
        <f>SUMIFS('Inter regional allocations'!$D:$D,'Inter regional allocations'!$A:$A,L$2,'Inter regional allocations'!$C:$C,$E117,'Inter regional allocations'!$B:$B,"load")</f>
        <v>4.1974933853044998E-5</v>
      </c>
      <c r="M117" s="15">
        <f>SUMIFS('Inter regional allocations'!$D:$D,'Inter regional allocations'!$A:$A,M$2,'Inter regional allocations'!$C:$C,$E117,'Inter regional allocations'!$B:$B,"load")</f>
        <v>1.9136927526037201E-2</v>
      </c>
      <c r="N117" s="15">
        <f>SUMIFS('Inter regional allocations'!$D:$D,'Inter regional allocations'!$A:$A,N$2,'Inter regional allocations'!$C:$C,$E117,'Inter regional allocations'!$B:$B,"load")</f>
        <v>3.68903098303313E-6</v>
      </c>
      <c r="O117" s="15">
        <f>SUMIFS('Inter regional allocations'!$D:$D,'Inter regional allocations'!$A:$A,O$2,'Inter regional allocations'!$C:$C,$E117,'Inter regional allocations'!$B:$B,"load")</f>
        <v>1.94097976782178E-6</v>
      </c>
      <c r="P117" s="15">
        <f>SUMIFS('Inter regional allocations'!$D:$D,'Inter regional allocations'!$A:$A,P$2,'Inter regional allocations'!$C:$C,$E117,'Inter regional allocations'!$B:$B,"load")</f>
        <v>1.48791630916018E-3</v>
      </c>
      <c r="Q117" s="15">
        <f>SUMIFS('Inter regional allocations'!$D:$D,'Inter regional allocations'!$A:$A,Q$2,'Inter regional allocations'!$C:$C,$E117,'Inter regional allocations'!$B:$B,"load")</f>
        <v>0.36560823094459199</v>
      </c>
      <c r="R117" s="15">
        <f>SUMIFS('Inter regional allocations'!$D:$D,'Inter regional allocations'!$A:$A,R$2,'Inter regional allocations'!$C:$C,$E117,'Inter regional allocations'!$B:$B,"load")</f>
        <v>1.34845280394676E-2</v>
      </c>
      <c r="S117" s="15">
        <f>SUMIFS('Inter regional allocations'!$D:$D,'Inter regional allocations'!$A:$A,S$2,'Inter regional allocations'!$C:$C,$E117,'Inter regional allocations'!$B:$B,"load")</f>
        <v>0</v>
      </c>
      <c r="T117" s="15">
        <f>SUMIFS('Inter regional allocations'!$D:$D,'Inter regional allocations'!$A:$A,T$2,'Inter regional allocations'!$C:$C,$E117,'Inter regional allocations'!$B:$B,"load")</f>
        <v>0</v>
      </c>
      <c r="U117" s="15">
        <f>SUMIFS('Inter regional allocations'!$D:$D,'Inter regional allocations'!$A:$A,U$2,'Inter regional allocations'!$C:$C,$E117,'Inter regional allocations'!$B:$B,"load")</f>
        <v>5.1668655999513898E-20</v>
      </c>
      <c r="V117" s="15">
        <f>SUMIFS('Inter regional allocations'!$D:$D,'Inter regional allocations'!$A:$A,V$2,'Inter regional allocations'!$C:$C,$E117,'Inter regional allocations'!$B:$B,"load")</f>
        <v>2.0811136043769999E-2</v>
      </c>
      <c r="W117" s="15">
        <f>SUMIFS('Inter regional allocations'!$D:$D,'Inter regional allocations'!$A:$A,W$2,'Inter regional allocations'!$C:$C,$E117,'Inter regional allocations'!$B:$B,"load")</f>
        <v>0</v>
      </c>
      <c r="X117" s="15">
        <f>SUMIFS('Inter regional allocations'!$D:$D,'Inter regional allocations'!$A:$A,X$2,'Inter regional allocations'!$C:$C,$E117,'Inter regional allocations'!$B:$B,"load")</f>
        <v>1.0230402721065601E-8</v>
      </c>
      <c r="Y117" s="15">
        <f>SUMIFS('Inter regional allocations'!$D:$D,'Inter regional allocations'!$A:$A,Y$2,'Inter regional allocations'!$C:$C,$E117,'Inter regional allocations'!$B:$B,"load")</f>
        <v>2.6139184304780701E-8</v>
      </c>
      <c r="Z117" s="15">
        <f>SUMIFS('Inter regional allocations'!$D:$D,'Inter regional allocations'!$A:$A,Z$2,'Inter regional allocations'!$C:$C,$E117,'Inter regional allocations'!$B:$B,"load")</f>
        <v>0</v>
      </c>
      <c r="AA117" s="15">
        <f>SUMIFS('Inter regional allocations'!$D:$D,'Inter regional allocations'!$A:$A,AA$2,'Inter regional allocations'!$C:$C,$E117,'Inter regional allocations'!$B:$B,"load")</f>
        <v>0</v>
      </c>
      <c r="AB117" s="15">
        <f>SUMIFS('Inter regional allocations'!$D:$D,'Inter regional allocations'!$A:$A,AB$2,'Inter regional allocations'!$C:$C,$E117,'Inter regional allocations'!$B:$B,"load")</f>
        <v>0</v>
      </c>
      <c r="AC117" s="15">
        <f>SUMIFS('Inter regional allocations'!$D:$D,'Inter regional allocations'!$A:$A,AC$2,'Inter regional allocations'!$C:$C,$E117,'Inter regional allocations'!$B:$B,"load")</f>
        <v>3.0456072843347998E-7</v>
      </c>
      <c r="AD117" s="15">
        <f>SUMIFS('Inter regional allocations'!$D:$D,'Inter regional allocations'!$A:$A,AD$2,'Inter regional allocations'!$C:$C,$E117,'Inter regional allocations'!$B:$B,"load")</f>
        <v>2.4333963980684899E-6</v>
      </c>
      <c r="AE117" s="12">
        <f>SUMIFS('Inter regional allocations'!$D:$D,'Inter regional allocations'!$A:$A,AE$2,'Inter regional allocations'!$C:$C,$E117,'Inter regional allocations'!$B:$B,"gen")</f>
        <v>2.1577979804479402E-3</v>
      </c>
      <c r="AF117" s="15">
        <f>SUMIFS('Inter regional allocations'!$D:$D,'Inter regional allocations'!$A:$A,AF$2,'Inter regional allocations'!$C:$C,$E117,'Inter regional allocations'!$B:$B,"gen")</f>
        <v>0.10911230918124699</v>
      </c>
      <c r="AG117" s="15">
        <f>SUMIFS('Inter regional allocations'!$D:$D,'Inter regional allocations'!$A:$A,AG$2,'Inter regional allocations'!$C:$C,$E117,'Inter regional allocations'!$B:$B,"gen")</f>
        <v>9.9458877227775397E-3</v>
      </c>
      <c r="AH117" s="15">
        <f>SUMIFS('Inter regional allocations'!$D:$D,'Inter regional allocations'!$A:$A,AH$2,'Inter regional allocations'!$C:$C,$E117,'Inter regional allocations'!$B:$B,"gen")</f>
        <v>0.10930166220995</v>
      </c>
      <c r="AI117" s="15">
        <f>SUMIFS('Inter regional allocations'!$D:$D,'Inter regional allocations'!$A:$A,AI$2,'Inter regional allocations'!$C:$C,$E117,'Inter regional allocations'!$B:$B,"gen")</f>
        <v>1.9537283932873399E-2</v>
      </c>
      <c r="AJ117" s="15">
        <f>SUMIFS('Inter regional allocations'!$D:$D,'Inter regional allocations'!$A:$A,AJ$2,'Inter regional allocations'!$C:$C,$E117,'Inter regional allocations'!$B:$B,"gen")</f>
        <v>1.04098701211972E-2</v>
      </c>
      <c r="AK117" s="15">
        <f>SUMIFS('Inter regional allocations'!$D:$D,'Inter regional allocations'!$A:$A,AK$2,'Inter regional allocations'!$C:$C,$E117,'Inter regional allocations'!$B:$B,"gen")</f>
        <v>1.9938635761210199E-2</v>
      </c>
      <c r="AL117" s="15">
        <f>SUMIFS('Inter regional allocations'!$D:$D,'Inter regional allocations'!$A:$A,AL$2,'Inter regional allocations'!$C:$C,$E117,'Inter regional allocations'!$B:$B,"gen")</f>
        <v>0.47419005877453801</v>
      </c>
      <c r="AM117" s="15">
        <f>SUMIFS('Inter regional allocations'!$D:$D,'Inter regional allocations'!$A:$A,AM$2,'Inter regional allocations'!$C:$C,$E117,'Inter regional allocations'!$B:$B,"gen")</f>
        <v>0.103656627574367</v>
      </c>
      <c r="AN117" s="15">
        <f>SUMIFS('Inter regional allocations'!$D:$D,'Inter regional allocations'!$A:$A,AN$2,'Inter regional allocations'!$C:$C,$E117,'Inter regional allocations'!$B:$B,"gen")</f>
        <v>1.9744440167319299E-2</v>
      </c>
      <c r="AO117" s="15">
        <f>SUMIFS('Inter regional allocations'!$D:$D,'Inter regional allocations'!$A:$A,AO$2,'Inter regional allocations'!$C:$C,$E117,'Inter regional allocations'!$B:$B,"gen")</f>
        <v>1.9758242140716802E-2</v>
      </c>
      <c r="AP117" s="15">
        <f>SUMIFS('Inter regional allocations'!$D:$D,'Inter regional allocations'!$A:$A,AP$2,'Inter regional allocations'!$C:$C,$E117,'Inter regional allocations'!$B:$B,"gen")</f>
        <v>8.1878308642252096E-2</v>
      </c>
      <c r="AQ117" s="15">
        <f>SUMIFS('Inter regional allocations'!$D:$D,'Inter regional allocations'!$A:$A,AQ$2,'Inter regional allocations'!$C:$C,$E117,'Inter regional allocations'!$B:$B,"gen")</f>
        <v>0.129048924688247</v>
      </c>
      <c r="AR117" s="15">
        <f>SUMIFS('Inter regional allocations'!$D:$D,'Inter regional allocations'!$A:$A,AR$2,'Inter regional allocations'!$C:$C,$E117,'Inter regional allocations'!$B:$B,"gen")</f>
        <v>8.4032705214277303E-2</v>
      </c>
      <c r="AS117" s="15">
        <f>SUMIFS('Inter regional allocations'!$D:$D,'Inter regional allocations'!$A:$A,AS$2,'Inter regional allocations'!$C:$C,$E117,'Inter regional allocations'!$B:$B,"gen")</f>
        <v>1.9761406346197101E-2</v>
      </c>
      <c r="AT117" s="15">
        <f>SUMIFS('Inter regional allocations'!$D:$D,'Inter regional allocations'!$A:$A,AT$2,'Inter regional allocations'!$C:$C,$E117,'Inter regional allocations'!$B:$B,"gen")</f>
        <v>1.9852514155899399E-2</v>
      </c>
      <c r="AU117" s="15">
        <f>SUMIFS('Inter regional allocations'!$D:$D,'Inter regional allocations'!$A:$A,AU$2,'Inter regional allocations'!$C:$C,$E117,'Inter regional allocations'!$B:$B,"gen")</f>
        <v>0.109547114419893</v>
      </c>
      <c r="AV117" s="15">
        <f>SUMIFS('Inter regional allocations'!$D:$D,'Inter regional allocations'!$A:$A,AV$2,'Inter regional allocations'!$C:$C,$E117,'Inter regional allocations'!$B:$B,"gen")</f>
        <v>9.66060124067184E-2</v>
      </c>
      <c r="AW117" s="15">
        <f>SUMIFS('Inter regional allocations'!$D:$D,'Inter regional allocations'!$A:$A,AW$2,'Inter regional allocations'!$C:$C,$E117,'Inter regional allocations'!$B:$B,"gen")</f>
        <v>0.11003187413814799</v>
      </c>
      <c r="AX117" s="15">
        <f>SUMIFS('Inter regional allocations'!$D:$D,'Inter regional allocations'!$A:$A,AX$2,'Inter regional allocations'!$C:$C,$E117,'Inter regional allocations'!$B:$B,"gen")</f>
        <v>1.6054007983744099E-2</v>
      </c>
      <c r="AY117" s="15">
        <f>SUMIFS('Inter regional allocations'!$D:$D,'Inter regional allocations'!$A:$A,AY$2,'Inter regional allocations'!$C:$C,$E117,'Inter regional allocations'!$B:$B,"gen")</f>
        <v>1.1243723193314599E-2</v>
      </c>
      <c r="AZ117" s="12">
        <f t="shared" ca="1" si="50"/>
        <v>1.4338804623171131E-5</v>
      </c>
      <c r="BA117" s="15">
        <f t="shared" ca="1" si="51"/>
        <v>0</v>
      </c>
      <c r="BB117" s="15">
        <f t="shared" ca="1" si="52"/>
        <v>2.8294750134933112E-6</v>
      </c>
      <c r="BC117" s="15">
        <f t="shared" ca="1" si="53"/>
        <v>1.2899950827683459E-3</v>
      </c>
      <c r="BD117" s="15">
        <f t="shared" ca="1" si="54"/>
        <v>2.4867272041544148E-7</v>
      </c>
      <c r="BE117" s="15">
        <f t="shared" ca="1" si="55"/>
        <v>1.3083889003792608E-7</v>
      </c>
      <c r="BF117" s="15">
        <f t="shared" ca="1" si="56"/>
        <v>1.0029847893691225E-4</v>
      </c>
      <c r="BG117" s="15">
        <f t="shared" ca="1" si="57"/>
        <v>2.4645169371962469E-2</v>
      </c>
      <c r="BH117" s="15">
        <f t="shared" ca="1" si="58"/>
        <v>9.089742771245773E-4</v>
      </c>
      <c r="BI117" s="15">
        <f t="shared" ca="1" si="59"/>
        <v>0</v>
      </c>
      <c r="BJ117" s="15">
        <f t="shared" ca="1" si="60"/>
        <v>0</v>
      </c>
      <c r="BK117" s="15">
        <f t="shared" ca="1" si="61"/>
        <v>3.4829160575508658E-21</v>
      </c>
      <c r="BL117" s="15">
        <f t="shared" ca="1" si="62"/>
        <v>1.4028512741536001E-3</v>
      </c>
      <c r="BM117" s="15">
        <f t="shared" ca="1" si="63"/>
        <v>0</v>
      </c>
      <c r="BN117" s="15">
        <f t="shared" ca="1" si="64"/>
        <v>6.8961797482687908E-10</v>
      </c>
      <c r="BO117" s="15">
        <f t="shared" ca="1" si="65"/>
        <v>1.7620079908263683E-9</v>
      </c>
      <c r="BP117" s="15">
        <f t="shared" ca="1" si="66"/>
        <v>0</v>
      </c>
      <c r="BQ117" s="15">
        <f t="shared" ca="1" si="67"/>
        <v>0</v>
      </c>
      <c r="BR117" s="15">
        <f t="shared" ca="1" si="67"/>
        <v>0</v>
      </c>
      <c r="BS117" s="15">
        <f t="shared" ca="1" si="68"/>
        <v>2.0530037622235337E-8</v>
      </c>
      <c r="BT117" s="15">
        <f t="shared" ca="1" si="69"/>
        <v>1.6403204661059731E-7</v>
      </c>
      <c r="BU117" s="12">
        <f t="shared" ca="1" si="70"/>
        <v>0</v>
      </c>
      <c r="BV117" s="15">
        <f t="shared" ca="1" si="71"/>
        <v>0</v>
      </c>
      <c r="BW117" s="15">
        <f t="shared" ca="1" si="72"/>
        <v>0</v>
      </c>
      <c r="BX117" s="15">
        <f t="shared" ca="1" si="73"/>
        <v>0</v>
      </c>
      <c r="BY117" s="15">
        <f t="shared" ca="1" si="74"/>
        <v>0</v>
      </c>
      <c r="BZ117" s="15">
        <f t="shared" ca="1" si="75"/>
        <v>0</v>
      </c>
      <c r="CA117" s="15">
        <f t="shared" ca="1" si="76"/>
        <v>0</v>
      </c>
      <c r="CB117" s="15">
        <f t="shared" ca="1" si="77"/>
        <v>0</v>
      </c>
      <c r="CC117" s="15">
        <f t="shared" ca="1" si="78"/>
        <v>0</v>
      </c>
      <c r="CD117" s="15">
        <f t="shared" ca="1" si="79"/>
        <v>0</v>
      </c>
      <c r="CE117" s="15">
        <f t="shared" ca="1" si="80"/>
        <v>0</v>
      </c>
      <c r="CF117" s="15">
        <f t="shared" ca="1" si="81"/>
        <v>0</v>
      </c>
      <c r="CG117" s="15">
        <f t="shared" ca="1" si="82"/>
        <v>0</v>
      </c>
      <c r="CH117" s="15">
        <f t="shared" ca="1" si="83"/>
        <v>0</v>
      </c>
      <c r="CI117" s="15">
        <f t="shared" ca="1" si="84"/>
        <v>0</v>
      </c>
      <c r="CJ117" s="15">
        <f t="shared" ca="1" si="85"/>
        <v>0</v>
      </c>
      <c r="CK117" s="15">
        <f t="shared" ca="1" si="86"/>
        <v>0</v>
      </c>
      <c r="CL117" s="15">
        <f t="shared" ca="1" si="87"/>
        <v>0</v>
      </c>
      <c r="CM117" s="15">
        <f t="shared" ca="1" si="87"/>
        <v>0</v>
      </c>
      <c r="CN117" s="15">
        <f t="shared" ca="1" si="88"/>
        <v>0</v>
      </c>
      <c r="CO117" s="15">
        <f t="shared" ca="1" si="89"/>
        <v>0</v>
      </c>
    </row>
    <row r="118" spans="1:93" x14ac:dyDescent="0.35">
      <c r="A118" s="4" t="str">
        <f t="shared" si="90"/>
        <v>POWNNMA</v>
      </c>
      <c r="B118" s="3" t="str">
        <f t="shared" si="47"/>
        <v>POWNNMA</v>
      </c>
      <c r="C118" s="4" t="s">
        <v>166</v>
      </c>
      <c r="D118" s="4" t="s">
        <v>171</v>
      </c>
      <c r="E118" s="6" t="s">
        <v>21</v>
      </c>
      <c r="F118" s="9">
        <v>120374900.8</v>
      </c>
      <c r="G118" s="10">
        <v>36740771.600000001</v>
      </c>
      <c r="H118" s="12">
        <f t="shared" ca="1" si="48"/>
        <v>1.8965679916099744E-2</v>
      </c>
      <c r="I118" s="14">
        <f t="shared" ca="1" si="49"/>
        <v>5.0459447053696014E-3</v>
      </c>
      <c r="J118" s="12">
        <f>SUMIFS('Inter regional allocations'!$D:$D,'Inter regional allocations'!$A:$A,J$2,'Inter regional allocations'!$C:$C,$E118,'Inter regional allocations'!$B:$B,"load")</f>
        <v>2.1271450453498299E-4</v>
      </c>
      <c r="K118" s="15">
        <f>SUMIFS('Inter regional allocations'!$D:$D,'Inter regional allocations'!$A:$A,K$2,'Inter regional allocations'!$C:$C,$E118,'Inter regional allocations'!$B:$B,"load")</f>
        <v>0</v>
      </c>
      <c r="L118" s="15">
        <f>SUMIFS('Inter regional allocations'!$D:$D,'Inter regional allocations'!$A:$A,L$2,'Inter regional allocations'!$C:$C,$E118,'Inter regional allocations'!$B:$B,"load")</f>
        <v>4.1974933853044998E-5</v>
      </c>
      <c r="M118" s="15">
        <f>SUMIFS('Inter regional allocations'!$D:$D,'Inter regional allocations'!$A:$A,M$2,'Inter regional allocations'!$C:$C,$E118,'Inter regional allocations'!$B:$B,"load")</f>
        <v>1.9136927526037201E-2</v>
      </c>
      <c r="N118" s="15">
        <f>SUMIFS('Inter regional allocations'!$D:$D,'Inter regional allocations'!$A:$A,N$2,'Inter regional allocations'!$C:$C,$E118,'Inter regional allocations'!$B:$B,"load")</f>
        <v>3.68903098303313E-6</v>
      </c>
      <c r="O118" s="15">
        <f>SUMIFS('Inter regional allocations'!$D:$D,'Inter regional allocations'!$A:$A,O$2,'Inter regional allocations'!$C:$C,$E118,'Inter regional allocations'!$B:$B,"load")</f>
        <v>1.94097976782178E-6</v>
      </c>
      <c r="P118" s="15">
        <f>SUMIFS('Inter regional allocations'!$D:$D,'Inter regional allocations'!$A:$A,P$2,'Inter regional allocations'!$C:$C,$E118,'Inter regional allocations'!$B:$B,"load")</f>
        <v>1.48791630916018E-3</v>
      </c>
      <c r="Q118" s="15">
        <f>SUMIFS('Inter regional allocations'!$D:$D,'Inter regional allocations'!$A:$A,Q$2,'Inter regional allocations'!$C:$C,$E118,'Inter regional allocations'!$B:$B,"load")</f>
        <v>0.36560823094459199</v>
      </c>
      <c r="R118" s="15">
        <f>SUMIFS('Inter regional allocations'!$D:$D,'Inter regional allocations'!$A:$A,R$2,'Inter regional allocations'!$C:$C,$E118,'Inter regional allocations'!$B:$B,"load")</f>
        <v>1.34845280394676E-2</v>
      </c>
      <c r="S118" s="15">
        <f>SUMIFS('Inter regional allocations'!$D:$D,'Inter regional allocations'!$A:$A,S$2,'Inter regional allocations'!$C:$C,$E118,'Inter regional allocations'!$B:$B,"load")</f>
        <v>0</v>
      </c>
      <c r="T118" s="15">
        <f>SUMIFS('Inter regional allocations'!$D:$D,'Inter regional allocations'!$A:$A,T$2,'Inter regional allocations'!$C:$C,$E118,'Inter regional allocations'!$B:$B,"load")</f>
        <v>0</v>
      </c>
      <c r="U118" s="15">
        <f>SUMIFS('Inter regional allocations'!$D:$D,'Inter regional allocations'!$A:$A,U$2,'Inter regional allocations'!$C:$C,$E118,'Inter regional allocations'!$B:$B,"load")</f>
        <v>5.1668655999513898E-20</v>
      </c>
      <c r="V118" s="15">
        <f>SUMIFS('Inter regional allocations'!$D:$D,'Inter regional allocations'!$A:$A,V$2,'Inter regional allocations'!$C:$C,$E118,'Inter regional allocations'!$B:$B,"load")</f>
        <v>2.0811136043769999E-2</v>
      </c>
      <c r="W118" s="15">
        <f>SUMIFS('Inter regional allocations'!$D:$D,'Inter regional allocations'!$A:$A,W$2,'Inter regional allocations'!$C:$C,$E118,'Inter regional allocations'!$B:$B,"load")</f>
        <v>0</v>
      </c>
      <c r="X118" s="15">
        <f>SUMIFS('Inter regional allocations'!$D:$D,'Inter regional allocations'!$A:$A,X$2,'Inter regional allocations'!$C:$C,$E118,'Inter regional allocations'!$B:$B,"load")</f>
        <v>1.0230402721065601E-8</v>
      </c>
      <c r="Y118" s="15">
        <f>SUMIFS('Inter regional allocations'!$D:$D,'Inter regional allocations'!$A:$A,Y$2,'Inter regional allocations'!$C:$C,$E118,'Inter regional allocations'!$B:$B,"load")</f>
        <v>2.6139184304780701E-8</v>
      </c>
      <c r="Z118" s="15">
        <f>SUMIFS('Inter regional allocations'!$D:$D,'Inter regional allocations'!$A:$A,Z$2,'Inter regional allocations'!$C:$C,$E118,'Inter regional allocations'!$B:$B,"load")</f>
        <v>0</v>
      </c>
      <c r="AA118" s="15">
        <f>SUMIFS('Inter regional allocations'!$D:$D,'Inter regional allocations'!$A:$A,AA$2,'Inter regional allocations'!$C:$C,$E118,'Inter regional allocations'!$B:$B,"load")</f>
        <v>0</v>
      </c>
      <c r="AB118" s="15">
        <f>SUMIFS('Inter regional allocations'!$D:$D,'Inter regional allocations'!$A:$A,AB$2,'Inter regional allocations'!$C:$C,$E118,'Inter regional allocations'!$B:$B,"load")</f>
        <v>0</v>
      </c>
      <c r="AC118" s="15">
        <f>SUMIFS('Inter regional allocations'!$D:$D,'Inter regional allocations'!$A:$A,AC$2,'Inter regional allocations'!$C:$C,$E118,'Inter regional allocations'!$B:$B,"load")</f>
        <v>3.0456072843347998E-7</v>
      </c>
      <c r="AD118" s="15">
        <f>SUMIFS('Inter regional allocations'!$D:$D,'Inter regional allocations'!$A:$A,AD$2,'Inter regional allocations'!$C:$C,$E118,'Inter regional allocations'!$B:$B,"load")</f>
        <v>2.4333963980684899E-6</v>
      </c>
      <c r="AE118" s="12">
        <f>SUMIFS('Inter regional allocations'!$D:$D,'Inter regional allocations'!$A:$A,AE$2,'Inter regional allocations'!$C:$C,$E118,'Inter regional allocations'!$B:$B,"gen")</f>
        <v>2.1577979804479402E-3</v>
      </c>
      <c r="AF118" s="15">
        <f>SUMIFS('Inter regional allocations'!$D:$D,'Inter regional allocations'!$A:$A,AF$2,'Inter regional allocations'!$C:$C,$E118,'Inter regional allocations'!$B:$B,"gen")</f>
        <v>0.10911230918124699</v>
      </c>
      <c r="AG118" s="15">
        <f>SUMIFS('Inter regional allocations'!$D:$D,'Inter regional allocations'!$A:$A,AG$2,'Inter regional allocations'!$C:$C,$E118,'Inter regional allocations'!$B:$B,"gen")</f>
        <v>9.9458877227775397E-3</v>
      </c>
      <c r="AH118" s="15">
        <f>SUMIFS('Inter regional allocations'!$D:$D,'Inter regional allocations'!$A:$A,AH$2,'Inter regional allocations'!$C:$C,$E118,'Inter regional allocations'!$B:$B,"gen")</f>
        <v>0.10930166220995</v>
      </c>
      <c r="AI118" s="15">
        <f>SUMIFS('Inter regional allocations'!$D:$D,'Inter regional allocations'!$A:$A,AI$2,'Inter regional allocations'!$C:$C,$E118,'Inter regional allocations'!$B:$B,"gen")</f>
        <v>1.9537283932873399E-2</v>
      </c>
      <c r="AJ118" s="15">
        <f>SUMIFS('Inter regional allocations'!$D:$D,'Inter regional allocations'!$A:$A,AJ$2,'Inter regional allocations'!$C:$C,$E118,'Inter regional allocations'!$B:$B,"gen")</f>
        <v>1.04098701211972E-2</v>
      </c>
      <c r="AK118" s="15">
        <f>SUMIFS('Inter regional allocations'!$D:$D,'Inter regional allocations'!$A:$A,AK$2,'Inter regional allocations'!$C:$C,$E118,'Inter regional allocations'!$B:$B,"gen")</f>
        <v>1.9938635761210199E-2</v>
      </c>
      <c r="AL118" s="15">
        <f>SUMIFS('Inter regional allocations'!$D:$D,'Inter regional allocations'!$A:$A,AL$2,'Inter regional allocations'!$C:$C,$E118,'Inter regional allocations'!$B:$B,"gen")</f>
        <v>0.47419005877453801</v>
      </c>
      <c r="AM118" s="15">
        <f>SUMIFS('Inter regional allocations'!$D:$D,'Inter regional allocations'!$A:$A,AM$2,'Inter regional allocations'!$C:$C,$E118,'Inter regional allocations'!$B:$B,"gen")</f>
        <v>0.103656627574367</v>
      </c>
      <c r="AN118" s="15">
        <f>SUMIFS('Inter regional allocations'!$D:$D,'Inter regional allocations'!$A:$A,AN$2,'Inter regional allocations'!$C:$C,$E118,'Inter regional allocations'!$B:$B,"gen")</f>
        <v>1.9744440167319299E-2</v>
      </c>
      <c r="AO118" s="15">
        <f>SUMIFS('Inter regional allocations'!$D:$D,'Inter regional allocations'!$A:$A,AO$2,'Inter regional allocations'!$C:$C,$E118,'Inter regional allocations'!$B:$B,"gen")</f>
        <v>1.9758242140716802E-2</v>
      </c>
      <c r="AP118" s="15">
        <f>SUMIFS('Inter regional allocations'!$D:$D,'Inter regional allocations'!$A:$A,AP$2,'Inter regional allocations'!$C:$C,$E118,'Inter regional allocations'!$B:$B,"gen")</f>
        <v>8.1878308642252096E-2</v>
      </c>
      <c r="AQ118" s="15">
        <f>SUMIFS('Inter regional allocations'!$D:$D,'Inter regional allocations'!$A:$A,AQ$2,'Inter regional allocations'!$C:$C,$E118,'Inter regional allocations'!$B:$B,"gen")</f>
        <v>0.129048924688247</v>
      </c>
      <c r="AR118" s="15">
        <f>SUMIFS('Inter regional allocations'!$D:$D,'Inter regional allocations'!$A:$A,AR$2,'Inter regional allocations'!$C:$C,$E118,'Inter regional allocations'!$B:$B,"gen")</f>
        <v>8.4032705214277303E-2</v>
      </c>
      <c r="AS118" s="15">
        <f>SUMIFS('Inter regional allocations'!$D:$D,'Inter regional allocations'!$A:$A,AS$2,'Inter regional allocations'!$C:$C,$E118,'Inter regional allocations'!$B:$B,"gen")</f>
        <v>1.9761406346197101E-2</v>
      </c>
      <c r="AT118" s="15">
        <f>SUMIFS('Inter regional allocations'!$D:$D,'Inter regional allocations'!$A:$A,AT$2,'Inter regional allocations'!$C:$C,$E118,'Inter regional allocations'!$B:$B,"gen")</f>
        <v>1.9852514155899399E-2</v>
      </c>
      <c r="AU118" s="15">
        <f>SUMIFS('Inter regional allocations'!$D:$D,'Inter regional allocations'!$A:$A,AU$2,'Inter regional allocations'!$C:$C,$E118,'Inter regional allocations'!$B:$B,"gen")</f>
        <v>0.109547114419893</v>
      </c>
      <c r="AV118" s="15">
        <f>SUMIFS('Inter regional allocations'!$D:$D,'Inter regional allocations'!$A:$A,AV$2,'Inter regional allocations'!$C:$C,$E118,'Inter regional allocations'!$B:$B,"gen")</f>
        <v>9.66060124067184E-2</v>
      </c>
      <c r="AW118" s="15">
        <f>SUMIFS('Inter regional allocations'!$D:$D,'Inter regional allocations'!$A:$A,AW$2,'Inter regional allocations'!$C:$C,$E118,'Inter regional allocations'!$B:$B,"gen")</f>
        <v>0.11003187413814799</v>
      </c>
      <c r="AX118" s="15">
        <f>SUMIFS('Inter regional allocations'!$D:$D,'Inter regional allocations'!$A:$A,AX$2,'Inter regional allocations'!$C:$C,$E118,'Inter regional allocations'!$B:$B,"gen")</f>
        <v>1.6054007983744099E-2</v>
      </c>
      <c r="AY118" s="15">
        <f>SUMIFS('Inter regional allocations'!$D:$D,'Inter regional allocations'!$A:$A,AY$2,'Inter regional allocations'!$C:$C,$E118,'Inter regional allocations'!$B:$B,"gen")</f>
        <v>1.1243723193314599E-2</v>
      </c>
      <c r="AZ118" s="12">
        <f t="shared" ca="1" si="50"/>
        <v>4.0342752065222345E-6</v>
      </c>
      <c r="BA118" s="15">
        <f t="shared" ca="1" si="51"/>
        <v>0</v>
      </c>
      <c r="BB118" s="15">
        <f t="shared" ca="1" si="52"/>
        <v>7.9608315995631078E-7</v>
      </c>
      <c r="BC118" s="15">
        <f t="shared" ca="1" si="53"/>
        <v>3.6294484203642011E-4</v>
      </c>
      <c r="BD118" s="15">
        <f t="shared" ca="1" si="54"/>
        <v>6.9964980824781125E-8</v>
      </c>
      <c r="BE118" s="15">
        <f t="shared" ca="1" si="55"/>
        <v>3.6812001000133477E-8</v>
      </c>
      <c r="BF118" s="15">
        <f t="shared" ca="1" si="56"/>
        <v>2.8219344461476485E-5</v>
      </c>
      <c r="BG118" s="15">
        <f t="shared" ca="1" si="57"/>
        <v>6.9340086827866052E-3</v>
      </c>
      <c r="BH118" s="15">
        <f t="shared" ca="1" si="58"/>
        <v>2.5574324261621451E-4</v>
      </c>
      <c r="BI118" s="15">
        <f t="shared" ca="1" si="59"/>
        <v>0</v>
      </c>
      <c r="BJ118" s="15">
        <f t="shared" ca="1" si="60"/>
        <v>0</v>
      </c>
      <c r="BK118" s="15">
        <f t="shared" ca="1" si="61"/>
        <v>9.7993119138184733E-22</v>
      </c>
      <c r="BL118" s="15">
        <f t="shared" ca="1" si="62"/>
        <v>3.9469734489654818E-4</v>
      </c>
      <c r="BM118" s="15">
        <f t="shared" ca="1" si="63"/>
        <v>0</v>
      </c>
      <c r="BN118" s="15">
        <f t="shared" ca="1" si="64"/>
        <v>1.9402654342052604E-10</v>
      </c>
      <c r="BO118" s="15">
        <f t="shared" ca="1" si="65"/>
        <v>4.95747402792409E-10</v>
      </c>
      <c r="BP118" s="15">
        <f t="shared" ca="1" si="66"/>
        <v>0</v>
      </c>
      <c r="BQ118" s="15">
        <f t="shared" ca="1" si="67"/>
        <v>0</v>
      </c>
      <c r="BR118" s="15">
        <f t="shared" ca="1" si="67"/>
        <v>0</v>
      </c>
      <c r="BS118" s="15">
        <f t="shared" ca="1" si="68"/>
        <v>5.7762012904835596E-9</v>
      </c>
      <c r="BT118" s="15">
        <f t="shared" ca="1" si="69"/>
        <v>4.6151017194757018E-8</v>
      </c>
      <c r="BU118" s="12">
        <f t="shared" ca="1" si="70"/>
        <v>1.0888129294698503E-5</v>
      </c>
      <c r="BV118" s="15">
        <f t="shared" ca="1" si="71"/>
        <v>5.5057467880376425E-4</v>
      </c>
      <c r="BW118" s="15">
        <f t="shared" ca="1" si="72"/>
        <v>5.0186399494949847E-5</v>
      </c>
      <c r="BX118" s="15">
        <f t="shared" ca="1" si="73"/>
        <v>5.5153014371639387E-4</v>
      </c>
      <c r="BY118" s="15">
        <f t="shared" ca="1" si="74"/>
        <v>9.8584054418385112E-5</v>
      </c>
      <c r="BZ118" s="15">
        <f t="shared" ca="1" si="75"/>
        <v>5.2527629021640222E-5</v>
      </c>
      <c r="CA118" s="15">
        <f t="shared" ca="1" si="76"/>
        <v>1.006092535515716E-4</v>
      </c>
      <c r="CB118" s="15">
        <f t="shared" ca="1" si="77"/>
        <v>2.3927368164122801E-3</v>
      </c>
      <c r="CC118" s="15">
        <f t="shared" ca="1" si="78"/>
        <v>5.2304561108534582E-4</v>
      </c>
      <c r="CD118" s="15">
        <f t="shared" ca="1" si="79"/>
        <v>9.9629353322771706E-5</v>
      </c>
      <c r="CE118" s="15">
        <f t="shared" ca="1" si="80"/>
        <v>9.9698997317360484E-5</v>
      </c>
      <c r="CF118" s="15">
        <f t="shared" ca="1" si="81"/>
        <v>4.1315341797799004E-4</v>
      </c>
      <c r="CG118" s="15">
        <f t="shared" ca="1" si="82"/>
        <v>6.511737382643004E-4</v>
      </c>
      <c r="CH118" s="15">
        <f t="shared" ca="1" si="83"/>
        <v>4.2402438395386708E-4</v>
      </c>
      <c r="CI118" s="15">
        <f t="shared" ca="1" si="84"/>
        <v>9.9714963723250495E-5</v>
      </c>
      <c r="CJ118" s="15">
        <f t="shared" ca="1" si="85"/>
        <v>1.0017468869323564E-4</v>
      </c>
      <c r="CK118" s="15">
        <f t="shared" ca="1" si="86"/>
        <v>5.5276868199557701E-4</v>
      </c>
      <c r="CL118" s="15">
        <f t="shared" ca="1" si="87"/>
        <v>4.8746859681055076E-4</v>
      </c>
      <c r="CM118" s="15">
        <f t="shared" ca="1" si="87"/>
        <v>5.5521475272928228E-4</v>
      </c>
      <c r="CN118" s="15">
        <f t="shared" ca="1" si="88"/>
        <v>8.1007636585534847E-5</v>
      </c>
      <c r="CO118" s="15">
        <f t="shared" ca="1" si="89"/>
        <v>5.6735205515947188E-5</v>
      </c>
    </row>
    <row r="119" spans="1:93" x14ac:dyDescent="0.35">
      <c r="A119" s="4" t="str">
        <f t="shared" si="90"/>
        <v>POWNNSY</v>
      </c>
      <c r="B119" s="3" t="str">
        <f t="shared" si="47"/>
        <v>POWNNSY</v>
      </c>
      <c r="C119" s="4" t="s">
        <v>166</v>
      </c>
      <c r="D119" s="4" t="s">
        <v>172</v>
      </c>
      <c r="E119" s="6" t="s">
        <v>17</v>
      </c>
      <c r="F119" s="9">
        <v>157810255.40000001</v>
      </c>
      <c r="G119" s="10">
        <v>111908.8</v>
      </c>
      <c r="H119" s="12">
        <f t="shared" ca="1" si="48"/>
        <v>0.4017304389095358</v>
      </c>
      <c r="I119" s="14">
        <f t="shared" ca="1" si="49"/>
        <v>1.4272883009045711E-5</v>
      </c>
      <c r="J119" s="12">
        <f>SUMIFS('Inter regional allocations'!$D:$D,'Inter regional allocations'!$A:$A,J$2,'Inter regional allocations'!$C:$C,$E119,'Inter regional allocations'!$B:$B,"load")</f>
        <v>4.6096996641216103E-5</v>
      </c>
      <c r="K119" s="15">
        <f>SUMIFS('Inter regional allocations'!$D:$D,'Inter regional allocations'!$A:$A,K$2,'Inter regional allocations'!$C:$C,$E119,'Inter regional allocations'!$B:$B,"load")</f>
        <v>0</v>
      </c>
      <c r="L119" s="15">
        <f>SUMIFS('Inter regional allocations'!$D:$D,'Inter regional allocations'!$A:$A,L$2,'Inter regional allocations'!$C:$C,$E119,'Inter regional allocations'!$B:$B,"load")</f>
        <v>7.6802295922145005E-6</v>
      </c>
      <c r="M119" s="15">
        <f>SUMIFS('Inter regional allocations'!$D:$D,'Inter regional allocations'!$A:$A,M$2,'Inter regional allocations'!$C:$C,$E119,'Inter regional allocations'!$B:$B,"load")</f>
        <v>1.99141390946629E-2</v>
      </c>
      <c r="N119" s="15">
        <f>SUMIFS('Inter regional allocations'!$D:$D,'Inter regional allocations'!$A:$A,N$2,'Inter regional allocations'!$C:$C,$E119,'Inter regional allocations'!$B:$B,"load")</f>
        <v>4.5479088246719201E-7</v>
      </c>
      <c r="O119" s="15">
        <f>SUMIFS('Inter regional allocations'!$D:$D,'Inter regional allocations'!$A:$A,O$2,'Inter regional allocations'!$C:$C,$E119,'Inter regional allocations'!$B:$B,"load")</f>
        <v>2.7977813759469299E-7</v>
      </c>
      <c r="P119" s="15">
        <f>SUMIFS('Inter regional allocations'!$D:$D,'Inter regional allocations'!$A:$A,P$2,'Inter regional allocations'!$C:$C,$E119,'Inter regional allocations'!$B:$B,"load")</f>
        <v>3.4872613638690101E-4</v>
      </c>
      <c r="Q119" s="15">
        <f>SUMIFS('Inter regional allocations'!$D:$D,'Inter regional allocations'!$A:$A,Q$2,'Inter regional allocations'!$C:$C,$E119,'Inter regional allocations'!$B:$B,"load")</f>
        <v>4.2728027471249999E-3</v>
      </c>
      <c r="R119" s="15">
        <f>SUMIFS('Inter regional allocations'!$D:$D,'Inter regional allocations'!$A:$A,R$2,'Inter regional allocations'!$C:$C,$E119,'Inter regional allocations'!$B:$B,"load")</f>
        <v>4.1531443870572596E-3</v>
      </c>
      <c r="S119" s="15">
        <f>SUMIFS('Inter regional allocations'!$D:$D,'Inter regional allocations'!$A:$A,S$2,'Inter regional allocations'!$C:$C,$E119,'Inter regional allocations'!$B:$B,"load")</f>
        <v>0</v>
      </c>
      <c r="T119" s="15">
        <f>SUMIFS('Inter regional allocations'!$D:$D,'Inter regional allocations'!$A:$A,T$2,'Inter regional allocations'!$C:$C,$E119,'Inter regional allocations'!$B:$B,"load")</f>
        <v>0</v>
      </c>
      <c r="U119" s="15">
        <f>SUMIFS('Inter regional allocations'!$D:$D,'Inter regional allocations'!$A:$A,U$2,'Inter regional allocations'!$C:$C,$E119,'Inter regional allocations'!$B:$B,"load")</f>
        <v>4.0184049636779101E-23</v>
      </c>
      <c r="V119" s="15">
        <f>SUMIFS('Inter regional allocations'!$D:$D,'Inter regional allocations'!$A:$A,V$2,'Inter regional allocations'!$C:$C,$E119,'Inter regional allocations'!$B:$B,"load")</f>
        <v>2.9315157047323502E-4</v>
      </c>
      <c r="W119" s="15">
        <f>SUMIFS('Inter regional allocations'!$D:$D,'Inter regional allocations'!$A:$A,W$2,'Inter regional allocations'!$C:$C,$E119,'Inter regional allocations'!$B:$B,"load")</f>
        <v>0</v>
      </c>
      <c r="X119" s="15">
        <f>SUMIFS('Inter regional allocations'!$D:$D,'Inter regional allocations'!$A:$A,X$2,'Inter regional allocations'!$C:$C,$E119,'Inter regional allocations'!$B:$B,"load")</f>
        <v>1.9229110500238499E-9</v>
      </c>
      <c r="Y119" s="15">
        <f>SUMIFS('Inter regional allocations'!$D:$D,'Inter regional allocations'!$A:$A,Y$2,'Inter regional allocations'!$C:$C,$E119,'Inter regional allocations'!$B:$B,"load")</f>
        <v>4.8812806281965101E-9</v>
      </c>
      <c r="Z119" s="15">
        <f>SUMIFS('Inter regional allocations'!$D:$D,'Inter regional allocations'!$A:$A,Z$2,'Inter regional allocations'!$C:$C,$E119,'Inter regional allocations'!$B:$B,"load")</f>
        <v>0</v>
      </c>
      <c r="AA119" s="15">
        <f>SUMIFS('Inter regional allocations'!$D:$D,'Inter regional allocations'!$A:$A,AA$2,'Inter regional allocations'!$C:$C,$E119,'Inter regional allocations'!$B:$B,"load")</f>
        <v>0</v>
      </c>
      <c r="AB119" s="15">
        <f>SUMIFS('Inter regional allocations'!$D:$D,'Inter regional allocations'!$A:$A,AB$2,'Inter regional allocations'!$C:$C,$E119,'Inter regional allocations'!$B:$B,"load")</f>
        <v>0</v>
      </c>
      <c r="AC119" s="15">
        <f>SUMIFS('Inter regional allocations'!$D:$D,'Inter regional allocations'!$A:$A,AC$2,'Inter regional allocations'!$C:$C,$E119,'Inter regional allocations'!$B:$B,"load")</f>
        <v>9.5801783565453699E-8</v>
      </c>
      <c r="AD119" s="15">
        <f>SUMIFS('Inter regional allocations'!$D:$D,'Inter regional allocations'!$A:$A,AD$2,'Inter regional allocations'!$C:$C,$E119,'Inter regional allocations'!$B:$B,"load")</f>
        <v>3.7231365646043399E-7</v>
      </c>
      <c r="AE119" s="12">
        <f>SUMIFS('Inter regional allocations'!$D:$D,'Inter regional allocations'!$A:$A,AE$2,'Inter regional allocations'!$C:$C,$E119,'Inter regional allocations'!$B:$B,"gen")</f>
        <v>5.5991818946212399E-3</v>
      </c>
      <c r="AF119" s="15">
        <f>SUMIFS('Inter regional allocations'!$D:$D,'Inter regional allocations'!$A:$A,AF$2,'Inter regional allocations'!$C:$C,$E119,'Inter regional allocations'!$B:$B,"gen")</f>
        <v>0.37745244657555799</v>
      </c>
      <c r="AG119" s="15">
        <f>SUMIFS('Inter regional allocations'!$D:$D,'Inter regional allocations'!$A:$A,AG$2,'Inter regional allocations'!$C:$C,$E119,'Inter regional allocations'!$B:$B,"gen")</f>
        <v>2.5889055291422401E-2</v>
      </c>
      <c r="AH119" s="15">
        <f>SUMIFS('Inter regional allocations'!$D:$D,'Inter regional allocations'!$A:$A,AH$2,'Inter regional allocations'!$C:$C,$E119,'Inter regional allocations'!$B:$B,"gen")</f>
        <v>0.37791346667947001</v>
      </c>
      <c r="AI119" s="15">
        <f>SUMIFS('Inter regional allocations'!$D:$D,'Inter regional allocations'!$A:$A,AI$2,'Inter regional allocations'!$C:$C,$E119,'Inter regional allocations'!$B:$B,"gen")</f>
        <v>5.1640610857002701E-2</v>
      </c>
      <c r="AJ119" s="15">
        <f>SUMIFS('Inter regional allocations'!$D:$D,'Inter regional allocations'!$A:$A,AJ$2,'Inter regional allocations'!$C:$C,$E119,'Inter regional allocations'!$B:$B,"gen")</f>
        <v>2.7840388941072301E-2</v>
      </c>
      <c r="AK119" s="15">
        <f>SUMIFS('Inter regional allocations'!$D:$D,'Inter regional allocations'!$A:$A,AK$2,'Inter regional allocations'!$C:$C,$E119,'Inter regional allocations'!$B:$B,"gen")</f>
        <v>5.2766298040808103E-2</v>
      </c>
      <c r="AL119" s="15">
        <f>SUMIFS('Inter regional allocations'!$D:$D,'Inter regional allocations'!$A:$A,AL$2,'Inter regional allocations'!$C:$C,$E119,'Inter regional allocations'!$B:$B,"gen")</f>
        <v>2.3050093266087E-2</v>
      </c>
      <c r="AM119" s="15">
        <f>SUMIFS('Inter regional allocations'!$D:$D,'Inter regional allocations'!$A:$A,AM$2,'Inter regional allocations'!$C:$C,$E119,'Inter regional allocations'!$B:$B,"gen")</f>
        <v>0.31150114377079502</v>
      </c>
      <c r="AN119" s="15">
        <f>SUMIFS('Inter regional allocations'!$D:$D,'Inter regional allocations'!$A:$A,AN$2,'Inter regional allocations'!$C:$C,$E119,'Inter regional allocations'!$B:$B,"gen")</f>
        <v>5.2216221933290799E-2</v>
      </c>
      <c r="AO119" s="15">
        <f>SUMIFS('Inter regional allocations'!$D:$D,'Inter regional allocations'!$A:$A,AO$2,'Inter regional allocations'!$C:$C,$E119,'Inter regional allocations'!$B:$B,"gen")</f>
        <v>5.2244482639036999E-2</v>
      </c>
      <c r="AP119" s="15">
        <f>SUMIFS('Inter regional allocations'!$D:$D,'Inter regional allocations'!$A:$A,AP$2,'Inter regional allocations'!$C:$C,$E119,'Inter regional allocations'!$B:$B,"gen")</f>
        <v>0.29164703621407001</v>
      </c>
      <c r="AQ119" s="15">
        <f>SUMIFS('Inter regional allocations'!$D:$D,'Inter regional allocations'!$A:$A,AQ$2,'Inter regional allocations'!$C:$C,$E119,'Inter regional allocations'!$B:$B,"gen")</f>
        <v>8.0896499764558597E-3</v>
      </c>
      <c r="AR119" s="15">
        <f>SUMIFS('Inter regional allocations'!$D:$D,'Inter regional allocations'!$A:$A,AR$2,'Inter regional allocations'!$C:$C,$E119,'Inter regional allocations'!$B:$B,"gen")</f>
        <v>0.29630432372172999</v>
      </c>
      <c r="AS119" s="15">
        <f>SUMIFS('Inter regional allocations'!$D:$D,'Inter regional allocations'!$A:$A,AS$2,'Inter regional allocations'!$C:$C,$E119,'Inter regional allocations'!$B:$B,"gen")</f>
        <v>5.2259448512113303E-2</v>
      </c>
      <c r="AT119" s="15">
        <f>SUMIFS('Inter regional allocations'!$D:$D,'Inter regional allocations'!$A:$A,AT$2,'Inter regional allocations'!$C:$C,$E119,'Inter regional allocations'!$B:$B,"gen")</f>
        <v>5.2491781386399199E-2</v>
      </c>
      <c r="AU119" s="15">
        <f>SUMIFS('Inter regional allocations'!$D:$D,'Inter regional allocations'!$A:$A,AU$2,'Inter regional allocations'!$C:$C,$E119,'Inter regional allocations'!$B:$B,"gen")</f>
        <v>0.37898952665951102</v>
      </c>
      <c r="AV119" s="15">
        <f>SUMIFS('Inter regional allocations'!$D:$D,'Inter regional allocations'!$A:$A,AV$2,'Inter regional allocations'!$C:$C,$E119,'Inter regional allocations'!$B:$B,"gen")</f>
        <v>0.33538598852040302</v>
      </c>
      <c r="AW119" s="15">
        <f>SUMIFS('Inter regional allocations'!$D:$D,'Inter regional allocations'!$A:$A,AW$2,'Inter regional allocations'!$C:$C,$E119,'Inter regional allocations'!$B:$B,"gen")</f>
        <v>0.38066313837745003</v>
      </c>
      <c r="AX119" s="15">
        <f>SUMIFS('Inter regional allocations'!$D:$D,'Inter regional allocations'!$A:$A,AX$2,'Inter regional allocations'!$C:$C,$E119,'Inter regional allocations'!$B:$B,"gen")</f>
        <v>4.3161266604298497E-2</v>
      </c>
      <c r="AY119" s="15">
        <f>SUMIFS('Inter regional allocations'!$D:$D,'Inter regional allocations'!$A:$A,AY$2,'Inter regional allocations'!$C:$C,$E119,'Inter regional allocations'!$B:$B,"gen")</f>
        <v>2.95075625126201E-2</v>
      </c>
      <c r="AZ119" s="12">
        <f t="shared" ca="1" si="50"/>
        <v>1.8518566693087141E-5</v>
      </c>
      <c r="BA119" s="15">
        <f t="shared" ca="1" si="51"/>
        <v>0</v>
      </c>
      <c r="BB119" s="15">
        <f t="shared" ca="1" si="52"/>
        <v>3.0853820050063366E-6</v>
      </c>
      <c r="BC119" s="15">
        <f t="shared" ca="1" si="53"/>
        <v>8.0001158390044722E-3</v>
      </c>
      <c r="BD119" s="15">
        <f t="shared" ca="1" si="54"/>
        <v>1.8270334082560016E-7</v>
      </c>
      <c r="BE119" s="15">
        <f t="shared" ca="1" si="55"/>
        <v>1.1239539401320852E-7</v>
      </c>
      <c r="BF119" s="15">
        <f t="shared" ca="1" si="56"/>
        <v>1.4009390382993639E-4</v>
      </c>
      <c r="BG119" s="15">
        <f t="shared" ca="1" si="57"/>
        <v>1.7165149229763966E-3</v>
      </c>
      <c r="BH119" s="15">
        <f t="shared" ca="1" si="58"/>
        <v>1.6684445174671879E-3</v>
      </c>
      <c r="BI119" s="15">
        <f t="shared" ca="1" si="59"/>
        <v>0</v>
      </c>
      <c r="BJ119" s="15">
        <f t="shared" ca="1" si="60"/>
        <v>0</v>
      </c>
      <c r="BK119" s="15">
        <f t="shared" ca="1" si="61"/>
        <v>1.6143155897745841E-23</v>
      </c>
      <c r="BL119" s="15">
        <f t="shared" ca="1" si="62"/>
        <v>1.1776790907323242E-4</v>
      </c>
      <c r="BM119" s="15">
        <f t="shared" ca="1" si="63"/>
        <v>0</v>
      </c>
      <c r="BN119" s="15">
        <f t="shared" ca="1" si="64"/>
        <v>7.7249190011007755E-10</v>
      </c>
      <c r="BO119" s="15">
        <f t="shared" ca="1" si="65"/>
        <v>1.9609590092059986E-9</v>
      </c>
      <c r="BP119" s="15">
        <f t="shared" ca="1" si="66"/>
        <v>0</v>
      </c>
      <c r="BQ119" s="15">
        <f t="shared" ca="1" si="67"/>
        <v>0</v>
      </c>
      <c r="BR119" s="15">
        <f t="shared" ca="1" si="67"/>
        <v>0</v>
      </c>
      <c r="BS119" s="15">
        <f t="shared" ca="1" si="68"/>
        <v>3.8486492560066069E-8</v>
      </c>
      <c r="BT119" s="15">
        <f t="shared" ca="1" si="69"/>
        <v>1.4956972862186427E-7</v>
      </c>
      <c r="BU119" s="12">
        <f t="shared" ca="1" si="70"/>
        <v>7.9916468128295861E-8</v>
      </c>
      <c r="BV119" s="15">
        <f t="shared" ca="1" si="71"/>
        <v>5.3873346114510158E-6</v>
      </c>
      <c r="BW119" s="15">
        <f t="shared" ca="1" si="72"/>
        <v>3.6951145738918773E-7</v>
      </c>
      <c r="BX119" s="15">
        <f t="shared" ca="1" si="73"/>
        <v>5.3939146974589703E-6</v>
      </c>
      <c r="BY119" s="15">
        <f t="shared" ca="1" si="74"/>
        <v>7.370603972776553E-7</v>
      </c>
      <c r="BZ119" s="15">
        <f t="shared" ca="1" si="75"/>
        <v>3.9736261428225495E-7</v>
      </c>
      <c r="CA119" s="15">
        <f t="shared" ca="1" si="76"/>
        <v>7.5312719875689193E-7</v>
      </c>
      <c r="CB119" s="15">
        <f t="shared" ca="1" si="77"/>
        <v>3.289912845344521E-7</v>
      </c>
      <c r="CC119" s="15">
        <f t="shared" ca="1" si="78"/>
        <v>4.4460193822244854E-6</v>
      </c>
      <c r="CD119" s="15">
        <f t="shared" ca="1" si="79"/>
        <v>7.4527602682822622E-7</v>
      </c>
      <c r="CE119" s="15">
        <f t="shared" ca="1" si="80"/>
        <v>7.4567938857509481E-7</v>
      </c>
      <c r="CF119" s="15">
        <f t="shared" ca="1" si="81"/>
        <v>4.1626440278183392E-6</v>
      </c>
      <c r="CG119" s="15">
        <f t="shared" ca="1" si="82"/>
        <v>1.1546262769808387E-7</v>
      </c>
      <c r="CH119" s="15">
        <f t="shared" ca="1" si="83"/>
        <v>4.2291169475546597E-6</v>
      </c>
      <c r="CI119" s="15">
        <f t="shared" ca="1" si="84"/>
        <v>7.4589299473064112E-7</v>
      </c>
      <c r="CJ119" s="15">
        <f t="shared" ca="1" si="85"/>
        <v>7.4920905466447901E-7</v>
      </c>
      <c r="CK119" s="15">
        <f t="shared" ca="1" si="86"/>
        <v>5.4092731756648114E-6</v>
      </c>
      <c r="CL119" s="15">
        <f t="shared" ca="1" si="87"/>
        <v>4.7869249770248597E-6</v>
      </c>
      <c r="CM119" s="15">
        <f t="shared" ca="1" si="87"/>
        <v>5.4331604399175231E-6</v>
      </c>
      <c r="CN119" s="15">
        <f t="shared" ca="1" si="88"/>
        <v>6.160357087653841E-7</v>
      </c>
      <c r="CO119" s="15">
        <f t="shared" ca="1" si="89"/>
        <v>4.2115798762472957E-7</v>
      </c>
    </row>
    <row r="120" spans="1:93" x14ac:dyDescent="0.35">
      <c r="A120" s="4" t="str">
        <f t="shared" si="90"/>
        <v>RAYNBDE</v>
      </c>
      <c r="B120" s="3" t="str">
        <f t="shared" si="47"/>
        <v>RAYNBDE</v>
      </c>
      <c r="C120" s="4" t="s">
        <v>173</v>
      </c>
      <c r="D120" s="4" t="s">
        <v>174</v>
      </c>
      <c r="E120" s="6" t="s">
        <v>26</v>
      </c>
      <c r="F120" s="9">
        <v>57504668.799999997</v>
      </c>
      <c r="G120" s="10">
        <v>0</v>
      </c>
      <c r="H120" s="12">
        <f t="shared" ca="1" si="48"/>
        <v>0.11382708676889529</v>
      </c>
      <c r="I120" s="14">
        <f t="shared" ca="1" si="49"/>
        <v>0</v>
      </c>
      <c r="J120" s="12">
        <f>SUMIFS('Inter regional allocations'!$D:$D,'Inter regional allocations'!$A:$A,J$2,'Inter regional allocations'!$C:$C,$E120,'Inter regional allocations'!$B:$B,"load")</f>
        <v>7.74515725568313E-6</v>
      </c>
      <c r="K120" s="15">
        <f>SUMIFS('Inter regional allocations'!$D:$D,'Inter regional allocations'!$A:$A,K$2,'Inter regional allocations'!$C:$C,$E120,'Inter regional allocations'!$B:$B,"load")</f>
        <v>0</v>
      </c>
      <c r="L120" s="15">
        <f>SUMIFS('Inter regional allocations'!$D:$D,'Inter regional allocations'!$A:$A,L$2,'Inter regional allocations'!$C:$C,$E120,'Inter regional allocations'!$B:$B,"load")</f>
        <v>2.9663471452778202E-7</v>
      </c>
      <c r="M120" s="15">
        <f>SUMIFS('Inter regional allocations'!$D:$D,'Inter regional allocations'!$A:$A,M$2,'Inter regional allocations'!$C:$C,$E120,'Inter regional allocations'!$B:$B,"load")</f>
        <v>7.3442501313675495E-4</v>
      </c>
      <c r="N120" s="15">
        <f>SUMIFS('Inter regional allocations'!$D:$D,'Inter regional allocations'!$A:$A,N$2,'Inter regional allocations'!$C:$C,$E120,'Inter regional allocations'!$B:$B,"load")</f>
        <v>1.4583443475550301E-7</v>
      </c>
      <c r="O120" s="15">
        <f>SUMIFS('Inter regional allocations'!$D:$D,'Inter regional allocations'!$A:$A,O$2,'Inter regional allocations'!$C:$C,$E120,'Inter regional allocations'!$B:$B,"load")</f>
        <v>8.2366819086920103E-8</v>
      </c>
      <c r="P120" s="15">
        <f>SUMIFS('Inter regional allocations'!$D:$D,'Inter regional allocations'!$A:$A,P$2,'Inter regional allocations'!$C:$C,$E120,'Inter regional allocations'!$B:$B,"load")</f>
        <v>5.1341588482490001E-5</v>
      </c>
      <c r="Q120" s="15">
        <f>SUMIFS('Inter regional allocations'!$D:$D,'Inter regional allocations'!$A:$A,Q$2,'Inter regional allocations'!$C:$C,$E120,'Inter regional allocations'!$B:$B,"load")</f>
        <v>1.24291797633935E-2</v>
      </c>
      <c r="R120" s="15">
        <f>SUMIFS('Inter regional allocations'!$D:$D,'Inter regional allocations'!$A:$A,R$2,'Inter regional allocations'!$C:$C,$E120,'Inter regional allocations'!$B:$B,"load")</f>
        <v>4.97477834091305E-4</v>
      </c>
      <c r="S120" s="15">
        <f>SUMIFS('Inter regional allocations'!$D:$D,'Inter regional allocations'!$A:$A,S$2,'Inter regional allocations'!$C:$C,$E120,'Inter regional allocations'!$B:$B,"load")</f>
        <v>0</v>
      </c>
      <c r="T120" s="15">
        <f>SUMIFS('Inter regional allocations'!$D:$D,'Inter regional allocations'!$A:$A,T$2,'Inter regional allocations'!$C:$C,$E120,'Inter regional allocations'!$B:$B,"load")</f>
        <v>0</v>
      </c>
      <c r="U120" s="15">
        <f>SUMIFS('Inter regional allocations'!$D:$D,'Inter regional allocations'!$A:$A,U$2,'Inter regional allocations'!$C:$C,$E120,'Inter regional allocations'!$B:$B,"load")</f>
        <v>0</v>
      </c>
      <c r="V120" s="15">
        <f>SUMIFS('Inter regional allocations'!$D:$D,'Inter regional allocations'!$A:$A,V$2,'Inter regional allocations'!$C:$C,$E120,'Inter regional allocations'!$B:$B,"load")</f>
        <v>0.46324124834596903</v>
      </c>
      <c r="W120" s="15">
        <f>SUMIFS('Inter regional allocations'!$D:$D,'Inter regional allocations'!$A:$A,W$2,'Inter regional allocations'!$C:$C,$E120,'Inter regional allocations'!$B:$B,"load")</f>
        <v>0</v>
      </c>
      <c r="X120" s="15">
        <f>SUMIFS('Inter regional allocations'!$D:$D,'Inter regional allocations'!$A:$A,X$2,'Inter regional allocations'!$C:$C,$E120,'Inter regional allocations'!$B:$B,"load")</f>
        <v>8.6499539680746597E-11</v>
      </c>
      <c r="Y120" s="15">
        <f>SUMIFS('Inter regional allocations'!$D:$D,'Inter regional allocations'!$A:$A,Y$2,'Inter regional allocations'!$C:$C,$E120,'Inter regional allocations'!$B:$B,"load")</f>
        <v>2.14856462711639E-10</v>
      </c>
      <c r="Z120" s="15">
        <f>SUMIFS('Inter regional allocations'!$D:$D,'Inter regional allocations'!$A:$A,Z$2,'Inter regional allocations'!$C:$C,$E120,'Inter regional allocations'!$B:$B,"load")</f>
        <v>2.95651208270648E-22</v>
      </c>
      <c r="AA120" s="15">
        <f>SUMIFS('Inter regional allocations'!$D:$D,'Inter regional allocations'!$A:$A,AA$2,'Inter regional allocations'!$C:$C,$E120,'Inter regional allocations'!$B:$B,"load")</f>
        <v>0</v>
      </c>
      <c r="AB120" s="15">
        <f>SUMIFS('Inter regional allocations'!$D:$D,'Inter regional allocations'!$A:$A,AB$2,'Inter regional allocations'!$C:$C,$E120,'Inter regional allocations'!$B:$B,"load")</f>
        <v>0</v>
      </c>
      <c r="AC120" s="15">
        <f>SUMIFS('Inter regional allocations'!$D:$D,'Inter regional allocations'!$A:$A,AC$2,'Inter regional allocations'!$C:$C,$E120,'Inter regional allocations'!$B:$B,"load")</f>
        <v>1.09974011638018E-8</v>
      </c>
      <c r="AD120" s="15">
        <f>SUMIFS('Inter regional allocations'!$D:$D,'Inter regional allocations'!$A:$A,AD$2,'Inter regional allocations'!$C:$C,$E120,'Inter regional allocations'!$B:$B,"load")</f>
        <v>1.5357783516106199E-8</v>
      </c>
      <c r="AE120" s="12">
        <f>SUMIFS('Inter regional allocations'!$D:$D,'Inter regional allocations'!$A:$A,AE$2,'Inter regional allocations'!$C:$C,$E120,'Inter regional allocations'!$B:$B,"gen")</f>
        <v>2.2212890341399501E-5</v>
      </c>
      <c r="AF120" s="15">
        <f>SUMIFS('Inter regional allocations'!$D:$D,'Inter regional allocations'!$A:$A,AF$2,'Inter regional allocations'!$C:$C,$E120,'Inter regional allocations'!$B:$B,"gen")</f>
        <v>7.8846008301568498E-4</v>
      </c>
      <c r="AG120" s="15">
        <f>SUMIFS('Inter regional allocations'!$D:$D,'Inter regional allocations'!$A:$A,AG$2,'Inter regional allocations'!$C:$C,$E120,'Inter regional allocations'!$B:$B,"gen")</f>
        <v>6.5144786653209205E-5</v>
      </c>
      <c r="AH120" s="15">
        <f>SUMIFS('Inter regional allocations'!$D:$D,'Inter regional allocations'!$A:$A,AH$2,'Inter regional allocations'!$C:$C,$E120,'Inter regional allocations'!$B:$B,"gen")</f>
        <v>7.8939283727184797E-4</v>
      </c>
      <c r="AI120" s="15">
        <f>SUMIFS('Inter regional allocations'!$D:$D,'Inter regional allocations'!$A:$A,AI$2,'Inter regional allocations'!$C:$C,$E120,'Inter regional allocations'!$B:$B,"gen")</f>
        <v>1.55833288017486E-4</v>
      </c>
      <c r="AJ120" s="15">
        <f>SUMIFS('Inter regional allocations'!$D:$D,'Inter regional allocations'!$A:$A,AJ$2,'Inter regional allocations'!$C:$C,$E120,'Inter regional allocations'!$B:$B,"gen")</f>
        <v>7.6045310368517299E-5</v>
      </c>
      <c r="AK120" s="15">
        <f>SUMIFS('Inter regional allocations'!$D:$D,'Inter regional allocations'!$A:$A,AK$2,'Inter regional allocations'!$C:$C,$E120,'Inter regional allocations'!$B:$B,"gen")</f>
        <v>1.5900759436192501E-4</v>
      </c>
      <c r="AL120" s="15">
        <f>SUMIFS('Inter regional allocations'!$D:$D,'Inter regional allocations'!$A:$A,AL$2,'Inter regional allocations'!$C:$C,$E120,'Inter regional allocations'!$B:$B,"gen")</f>
        <v>3.2499592858861201E-3</v>
      </c>
      <c r="AM120" s="15">
        <f>SUMIFS('Inter regional allocations'!$D:$D,'Inter regional allocations'!$A:$A,AM$2,'Inter regional allocations'!$C:$C,$E120,'Inter regional allocations'!$B:$B,"gen")</f>
        <v>7.6828265908334401E-4</v>
      </c>
      <c r="AN120" s="15">
        <f>SUMIFS('Inter regional allocations'!$D:$D,'Inter regional allocations'!$A:$A,AN$2,'Inter regional allocations'!$C:$C,$E120,'Inter regional allocations'!$B:$B,"gen")</f>
        <v>1.57560775255691E-4</v>
      </c>
      <c r="AO120" s="15">
        <f>SUMIFS('Inter regional allocations'!$D:$D,'Inter regional allocations'!$A:$A,AO$2,'Inter regional allocations'!$C:$C,$E120,'Inter regional allocations'!$B:$B,"gen")</f>
        <v>1.5776506732898701E-4</v>
      </c>
      <c r="AP120" s="15">
        <f>SUMIFS('Inter regional allocations'!$D:$D,'Inter regional allocations'!$A:$A,AP$2,'Inter regional allocations'!$C:$C,$E120,'Inter regional allocations'!$B:$B,"gen")</f>
        <v>6.0710258966326699E-4</v>
      </c>
      <c r="AQ120" s="15">
        <f>SUMIFS('Inter regional allocations'!$D:$D,'Inter regional allocations'!$A:$A,AQ$2,'Inter regional allocations'!$C:$C,$E120,'Inter regional allocations'!$B:$B,"gen")</f>
        <v>0.36849373079007802</v>
      </c>
      <c r="AR120" s="15">
        <f>SUMIFS('Inter regional allocations'!$D:$D,'Inter regional allocations'!$A:$A,AR$2,'Inter regional allocations'!$C:$C,$E120,'Inter regional allocations'!$B:$B,"gen")</f>
        <v>5.8741937141870097E-4</v>
      </c>
      <c r="AS120" s="15">
        <f>SUMIFS('Inter regional allocations'!$D:$D,'Inter regional allocations'!$A:$A,AS$2,'Inter regional allocations'!$C:$C,$E120,'Inter regional allocations'!$B:$B,"gen")</f>
        <v>1.57705113976581E-4</v>
      </c>
      <c r="AT120" s="15">
        <f>SUMIFS('Inter regional allocations'!$D:$D,'Inter regional allocations'!$A:$A,AT$2,'Inter regional allocations'!$C:$C,$E120,'Inter regional allocations'!$B:$B,"gen")</f>
        <v>1.5843813503333901E-4</v>
      </c>
      <c r="AU120" s="15">
        <f>SUMIFS('Inter regional allocations'!$D:$D,'Inter regional allocations'!$A:$A,AU$2,'Inter regional allocations'!$C:$C,$E120,'Inter regional allocations'!$B:$B,"gen")</f>
        <v>7.9158574371896904E-4</v>
      </c>
      <c r="AV120" s="15">
        <f>SUMIFS('Inter regional allocations'!$D:$D,'Inter regional allocations'!$A:$A,AV$2,'Inter regional allocations'!$C:$C,$E120,'Inter regional allocations'!$B:$B,"gen")</f>
        <v>7.0583788033290896E-4</v>
      </c>
      <c r="AW120" s="15">
        <f>SUMIFS('Inter regional allocations'!$D:$D,'Inter regional allocations'!$A:$A,AW$2,'Inter regional allocations'!$C:$C,$E120,'Inter regional allocations'!$B:$B,"gen")</f>
        <v>7.9374411133594001E-4</v>
      </c>
      <c r="AX120" s="15">
        <f>SUMIFS('Inter regional allocations'!$D:$D,'Inter regional allocations'!$A:$A,AX$2,'Inter regional allocations'!$C:$C,$E120,'Inter regional allocations'!$B:$B,"gen")</f>
        <v>1.32691346211189E-4</v>
      </c>
      <c r="AY120" s="15">
        <f>SUMIFS('Inter regional allocations'!$D:$D,'Inter regional allocations'!$A:$A,AY$2,'Inter regional allocations'!$C:$C,$E120,'Inter regional allocations'!$B:$B,"gen")</f>
        <v>8.6179467679782694E-5</v>
      </c>
      <c r="AZ120" s="12">
        <f t="shared" ca="1" si="50"/>
        <v>8.8160868698138255E-7</v>
      </c>
      <c r="BA120" s="15">
        <f t="shared" ca="1" si="51"/>
        <v>0</v>
      </c>
      <c r="BB120" s="15">
        <f t="shared" ca="1" si="52"/>
        <v>3.376506538922033E-8</v>
      </c>
      <c r="BC120" s="15">
        <f t="shared" ca="1" si="53"/>
        <v>8.3597459695564471E-5</v>
      </c>
      <c r="BD120" s="15">
        <f t="shared" ca="1" si="54"/>
        <v>1.659990885880744E-8</v>
      </c>
      <c r="BE120" s="15">
        <f t="shared" ca="1" si="55"/>
        <v>9.3755750630847549E-9</v>
      </c>
      <c r="BF120" s="15">
        <f t="shared" ca="1" si="56"/>
        <v>5.8440634470493047E-6</v>
      </c>
      <c r="BG120" s="15">
        <f t="shared" ca="1" si="57"/>
        <v>1.4147773233939894E-3</v>
      </c>
      <c r="BH120" s="15">
        <f t="shared" ca="1" si="58"/>
        <v>5.6626452586713071E-5</v>
      </c>
      <c r="BI120" s="15">
        <f t="shared" ca="1" si="59"/>
        <v>0</v>
      </c>
      <c r="BJ120" s="15">
        <f t="shared" ca="1" si="60"/>
        <v>0</v>
      </c>
      <c r="BK120" s="15">
        <f t="shared" ca="1" si="61"/>
        <v>0</v>
      </c>
      <c r="BL120" s="15">
        <f t="shared" ca="1" si="62"/>
        <v>5.272940177040799E-2</v>
      </c>
      <c r="BM120" s="15">
        <f t="shared" ca="1" si="63"/>
        <v>0</v>
      </c>
      <c r="BN120" s="15">
        <f t="shared" ca="1" si="64"/>
        <v>9.8459906087098444E-12</v>
      </c>
      <c r="BO120" s="15">
        <f t="shared" ca="1" si="65"/>
        <v>2.4456485223935646E-11</v>
      </c>
      <c r="BP120" s="15">
        <f t="shared" ca="1" si="66"/>
        <v>3.3653115737151784E-23</v>
      </c>
      <c r="BQ120" s="15">
        <f t="shared" ca="1" si="67"/>
        <v>0</v>
      </c>
      <c r="BR120" s="15">
        <f t="shared" ca="1" si="67"/>
        <v>0</v>
      </c>
      <c r="BS120" s="15">
        <f t="shared" ca="1" si="68"/>
        <v>1.2518021365044176E-9</v>
      </c>
      <c r="BT120" s="15">
        <f t="shared" ca="1" si="69"/>
        <v>1.7481317568657302E-9</v>
      </c>
      <c r="BU120" s="12">
        <f t="shared" ca="1" si="70"/>
        <v>0</v>
      </c>
      <c r="BV120" s="15">
        <f t="shared" ca="1" si="71"/>
        <v>0</v>
      </c>
      <c r="BW120" s="15">
        <f t="shared" ca="1" si="72"/>
        <v>0</v>
      </c>
      <c r="BX120" s="15">
        <f t="shared" ca="1" si="73"/>
        <v>0</v>
      </c>
      <c r="BY120" s="15">
        <f t="shared" ca="1" si="74"/>
        <v>0</v>
      </c>
      <c r="BZ120" s="15">
        <f t="shared" ca="1" si="75"/>
        <v>0</v>
      </c>
      <c r="CA120" s="15">
        <f t="shared" ca="1" si="76"/>
        <v>0</v>
      </c>
      <c r="CB120" s="15">
        <f t="shared" ca="1" si="77"/>
        <v>0</v>
      </c>
      <c r="CC120" s="15">
        <f t="shared" ca="1" si="78"/>
        <v>0</v>
      </c>
      <c r="CD120" s="15">
        <f t="shared" ca="1" si="79"/>
        <v>0</v>
      </c>
      <c r="CE120" s="15">
        <f t="shared" ca="1" si="80"/>
        <v>0</v>
      </c>
      <c r="CF120" s="15">
        <f t="shared" ca="1" si="81"/>
        <v>0</v>
      </c>
      <c r="CG120" s="15">
        <f t="shared" ca="1" si="82"/>
        <v>0</v>
      </c>
      <c r="CH120" s="15">
        <f t="shared" ca="1" si="83"/>
        <v>0</v>
      </c>
      <c r="CI120" s="15">
        <f t="shared" ca="1" si="84"/>
        <v>0</v>
      </c>
      <c r="CJ120" s="15">
        <f t="shared" ca="1" si="85"/>
        <v>0</v>
      </c>
      <c r="CK120" s="15">
        <f t="shared" ca="1" si="86"/>
        <v>0</v>
      </c>
      <c r="CL120" s="15">
        <f t="shared" ca="1" si="87"/>
        <v>0</v>
      </c>
      <c r="CM120" s="15">
        <f t="shared" ca="1" si="87"/>
        <v>0</v>
      </c>
      <c r="CN120" s="15">
        <f t="shared" ca="1" si="88"/>
        <v>0</v>
      </c>
      <c r="CO120" s="15">
        <f t="shared" ca="1" si="89"/>
        <v>0</v>
      </c>
    </row>
    <row r="121" spans="1:93" x14ac:dyDescent="0.35">
      <c r="A121" s="4" t="str">
        <f t="shared" si="90"/>
        <v>SCANDVK</v>
      </c>
      <c r="B121" s="3" t="str">
        <f t="shared" si="47"/>
        <v>SCANDVK</v>
      </c>
      <c r="C121" s="4" t="s">
        <v>175</v>
      </c>
      <c r="D121" s="4" t="s">
        <v>176</v>
      </c>
      <c r="E121" s="6" t="s">
        <v>16</v>
      </c>
      <c r="F121" s="9">
        <v>69332045.799999997</v>
      </c>
      <c r="G121" s="10">
        <v>0</v>
      </c>
      <c r="H121" s="12">
        <f t="shared" ca="1" si="48"/>
        <v>4.3352562212495172E-2</v>
      </c>
      <c r="I121" s="14">
        <f t="shared" ca="1" si="49"/>
        <v>0</v>
      </c>
      <c r="J121" s="12">
        <f>SUMIFS('Inter regional allocations'!$D:$D,'Inter regional allocations'!$A:$A,J$2,'Inter regional allocations'!$C:$C,$E121,'Inter regional allocations'!$B:$B,"load")</f>
        <v>1.1385573989981101E-3</v>
      </c>
      <c r="K121" s="15">
        <f>SUMIFS('Inter regional allocations'!$D:$D,'Inter regional allocations'!$A:$A,K$2,'Inter regional allocations'!$C:$C,$E121,'Inter regional allocations'!$B:$B,"load")</f>
        <v>0</v>
      </c>
      <c r="L121" s="15">
        <f>SUMIFS('Inter regional allocations'!$D:$D,'Inter regional allocations'!$A:$A,L$2,'Inter regional allocations'!$C:$C,$E121,'Inter regional allocations'!$B:$B,"load")</f>
        <v>0.45305786552826199</v>
      </c>
      <c r="M121" s="15">
        <f>SUMIFS('Inter regional allocations'!$D:$D,'Inter regional allocations'!$A:$A,M$2,'Inter regional allocations'!$C:$C,$E121,'Inter regional allocations'!$B:$B,"load")</f>
        <v>5.3361210681607202E-3</v>
      </c>
      <c r="N121" s="15">
        <f>SUMIFS('Inter regional allocations'!$D:$D,'Inter regional allocations'!$A:$A,N$2,'Inter regional allocations'!$C:$C,$E121,'Inter regional allocations'!$B:$B,"load")</f>
        <v>6.0042150900311796E-6</v>
      </c>
      <c r="O121" s="15">
        <f>SUMIFS('Inter regional allocations'!$D:$D,'Inter regional allocations'!$A:$A,O$2,'Inter regional allocations'!$C:$C,$E121,'Inter regional allocations'!$B:$B,"load")</f>
        <v>2.7233172990082099E-6</v>
      </c>
      <c r="P121" s="15">
        <f>SUMIFS('Inter regional allocations'!$D:$D,'Inter regional allocations'!$A:$A,P$2,'Inter regional allocations'!$C:$C,$E121,'Inter regional allocations'!$B:$B,"load")</f>
        <v>1.9822352146502902E-2</v>
      </c>
      <c r="Q121" s="15">
        <f>SUMIFS('Inter regional allocations'!$D:$D,'Inter regional allocations'!$A:$A,Q$2,'Inter regional allocations'!$C:$C,$E121,'Inter regional allocations'!$B:$B,"load")</f>
        <v>1.66085280909516E-3</v>
      </c>
      <c r="R121" s="15">
        <f>SUMIFS('Inter regional allocations'!$D:$D,'Inter regional allocations'!$A:$A,R$2,'Inter regional allocations'!$C:$C,$E121,'Inter regional allocations'!$B:$B,"load")</f>
        <v>1.7283317886433201E-2</v>
      </c>
      <c r="S121" s="15">
        <f>SUMIFS('Inter regional allocations'!$D:$D,'Inter regional allocations'!$A:$A,S$2,'Inter regional allocations'!$C:$C,$E121,'Inter regional allocations'!$B:$B,"load")</f>
        <v>2.9224221322752801E-8</v>
      </c>
      <c r="T121" s="15">
        <f>SUMIFS('Inter regional allocations'!$D:$D,'Inter regional allocations'!$A:$A,T$2,'Inter regional allocations'!$C:$C,$E121,'Inter regional allocations'!$B:$B,"load")</f>
        <v>4.4458133979997002E-8</v>
      </c>
      <c r="U121" s="15">
        <f>SUMIFS('Inter regional allocations'!$D:$D,'Inter regional allocations'!$A:$A,U$2,'Inter regional allocations'!$C:$C,$E121,'Inter regional allocations'!$B:$B,"load")</f>
        <v>0</v>
      </c>
      <c r="V121" s="15">
        <f>SUMIFS('Inter regional allocations'!$D:$D,'Inter regional allocations'!$A:$A,V$2,'Inter regional allocations'!$C:$C,$E121,'Inter regional allocations'!$B:$B,"load")</f>
        <v>1.1001904076848201E-4</v>
      </c>
      <c r="W121" s="15">
        <f>SUMIFS('Inter regional allocations'!$D:$D,'Inter regional allocations'!$A:$A,W$2,'Inter regional allocations'!$C:$C,$E121,'Inter regional allocations'!$B:$B,"load")</f>
        <v>0</v>
      </c>
      <c r="X121" s="15">
        <f>SUMIFS('Inter regional allocations'!$D:$D,'Inter regional allocations'!$A:$A,X$2,'Inter regional allocations'!$C:$C,$E121,'Inter regional allocations'!$B:$B,"load")</f>
        <v>1.7846832836697601E-5</v>
      </c>
      <c r="Y121" s="15">
        <f>SUMIFS('Inter regional allocations'!$D:$D,'Inter regional allocations'!$A:$A,Y$2,'Inter regional allocations'!$C:$C,$E121,'Inter regional allocations'!$B:$B,"load")</f>
        <v>4.43935764990297E-5</v>
      </c>
      <c r="Z121" s="15">
        <f>SUMIFS('Inter regional allocations'!$D:$D,'Inter regional allocations'!$A:$A,Z$2,'Inter regional allocations'!$C:$C,$E121,'Inter regional allocations'!$B:$B,"load")</f>
        <v>1.58021951946364E-21</v>
      </c>
      <c r="AA121" s="15">
        <f>SUMIFS('Inter regional allocations'!$D:$D,'Inter regional allocations'!$A:$A,AA$2,'Inter regional allocations'!$C:$C,$E121,'Inter regional allocations'!$B:$B,"load")</f>
        <v>4.6013277676031301E-23</v>
      </c>
      <c r="AB121" s="15">
        <f>SUMIFS('Inter regional allocations'!$D:$D,'Inter regional allocations'!$A:$A,AB$2,'Inter regional allocations'!$C:$C,$E121,'Inter regional allocations'!$B:$B,"load")</f>
        <v>0</v>
      </c>
      <c r="AC121" s="15">
        <f>SUMIFS('Inter regional allocations'!$D:$D,'Inter regional allocations'!$A:$A,AC$2,'Inter regional allocations'!$C:$C,$E121,'Inter regional allocations'!$B:$B,"load")</f>
        <v>7.0296427167791699E-3</v>
      </c>
      <c r="AD121" s="15">
        <f>SUMIFS('Inter regional allocations'!$D:$D,'Inter regional allocations'!$A:$A,AD$2,'Inter regional allocations'!$C:$C,$E121,'Inter regional allocations'!$B:$B,"load")</f>
        <v>2.71070364180304E-3</v>
      </c>
      <c r="AE121" s="12">
        <f>SUMIFS('Inter regional allocations'!$D:$D,'Inter regional allocations'!$A:$A,AE$2,'Inter regional allocations'!$C:$C,$E121,'Inter regional allocations'!$B:$B,"gen")</f>
        <v>2.2567654210155401E-5</v>
      </c>
      <c r="AF121" s="15">
        <f>SUMIFS('Inter regional allocations'!$D:$D,'Inter regional allocations'!$A:$A,AF$2,'Inter regional allocations'!$C:$C,$E121,'Inter regional allocations'!$B:$B,"gen")</f>
        <v>4.3052185510658803E-5</v>
      </c>
      <c r="AG121" s="15">
        <f>SUMIFS('Inter regional allocations'!$D:$D,'Inter regional allocations'!$A:$A,AG$2,'Inter regional allocations'!$C:$C,$E121,'Inter regional allocations'!$B:$B,"gen")</f>
        <v>0.27091123705434</v>
      </c>
      <c r="AH121" s="15">
        <f>SUMIFS('Inter regional allocations'!$D:$D,'Inter regional allocations'!$A:$A,AH$2,'Inter regional allocations'!$C:$C,$E121,'Inter regional allocations'!$B:$B,"gen")</f>
        <v>4.3194824834807003E-5</v>
      </c>
      <c r="AI121" s="15">
        <f>SUMIFS('Inter regional allocations'!$D:$D,'Inter regional allocations'!$A:$A,AI$2,'Inter regional allocations'!$C:$C,$E121,'Inter regional allocations'!$B:$B,"gen")</f>
        <v>2.5258948038254402E-4</v>
      </c>
      <c r="AJ121" s="15">
        <f>SUMIFS('Inter regional allocations'!$D:$D,'Inter regional allocations'!$A:$A,AJ$2,'Inter regional allocations'!$C:$C,$E121,'Inter regional allocations'!$B:$B,"gen")</f>
        <v>1.1289552949481E-4</v>
      </c>
      <c r="AK121" s="15">
        <f>SUMIFS('Inter regional allocations'!$D:$D,'Inter regional allocations'!$A:$A,AK$2,'Inter regional allocations'!$C:$C,$E121,'Inter regional allocations'!$B:$B,"gen")</f>
        <v>2.7624597407444903E-4</v>
      </c>
      <c r="AL121" s="15">
        <f>SUMIFS('Inter regional allocations'!$D:$D,'Inter regional allocations'!$A:$A,AL$2,'Inter regional allocations'!$C:$C,$E121,'Inter regional allocations'!$B:$B,"gen")</f>
        <v>1.2442140445881E-5</v>
      </c>
      <c r="AM121" s="15">
        <f>SUMIFS('Inter regional allocations'!$D:$D,'Inter regional allocations'!$A:$A,AM$2,'Inter regional allocations'!$C:$C,$E121,'Inter regional allocations'!$B:$B,"gen")</f>
        <v>1.4129579769985999E-4</v>
      </c>
      <c r="AN121" s="15">
        <f>SUMIFS('Inter regional allocations'!$D:$D,'Inter regional allocations'!$A:$A,AN$2,'Inter regional allocations'!$C:$C,$E121,'Inter regional allocations'!$B:$B,"gen")</f>
        <v>2.7403165423320298E-4</v>
      </c>
      <c r="AO121" s="15">
        <f>SUMIFS('Inter regional allocations'!$D:$D,'Inter regional allocations'!$A:$A,AO$2,'Inter regional allocations'!$C:$C,$E121,'Inter regional allocations'!$B:$B,"gen")</f>
        <v>2.7828514462433602E-4</v>
      </c>
      <c r="AP121" s="15">
        <f>SUMIFS('Inter regional allocations'!$D:$D,'Inter regional allocations'!$A:$A,AP$2,'Inter regional allocations'!$C:$C,$E121,'Inter regional allocations'!$B:$B,"gen")</f>
        <v>3.14142853406561E-5</v>
      </c>
      <c r="AQ121" s="15">
        <f>SUMIFS('Inter regional allocations'!$D:$D,'Inter regional allocations'!$A:$A,AQ$2,'Inter regional allocations'!$C:$C,$E121,'Inter regional allocations'!$B:$B,"gen")</f>
        <v>8.9632215055175905E-7</v>
      </c>
      <c r="AR121" s="15">
        <f>SUMIFS('Inter regional allocations'!$D:$D,'Inter regional allocations'!$A:$A,AR$2,'Inter regional allocations'!$C:$C,$E121,'Inter regional allocations'!$B:$B,"gen")</f>
        <v>3.03149137412335E-5</v>
      </c>
      <c r="AS121" s="15">
        <f>SUMIFS('Inter regional allocations'!$D:$D,'Inter regional allocations'!$A:$A,AS$2,'Inter regional allocations'!$C:$C,$E121,'Inter regional allocations'!$B:$B,"gen")</f>
        <v>2.7421462728992199E-4</v>
      </c>
      <c r="AT121" s="15">
        <f>SUMIFS('Inter regional allocations'!$D:$D,'Inter regional allocations'!$A:$A,AT$2,'Inter regional allocations'!$C:$C,$E121,'Inter regional allocations'!$B:$B,"gen")</f>
        <v>3.29137257378898E-4</v>
      </c>
      <c r="AU121" s="15">
        <f>SUMIFS('Inter regional allocations'!$D:$D,'Inter regional allocations'!$A:$A,AU$2,'Inter regional allocations'!$C:$C,$E121,'Inter regional allocations'!$B:$B,"gen")</f>
        <v>4.3143827413089097E-5</v>
      </c>
      <c r="AV121" s="15">
        <f>SUMIFS('Inter regional allocations'!$D:$D,'Inter regional allocations'!$A:$A,AV$2,'Inter regional allocations'!$C:$C,$E121,'Inter regional allocations'!$B:$B,"gen")</f>
        <v>3.8781051155275999E-5</v>
      </c>
      <c r="AW121" s="15">
        <f>SUMIFS('Inter regional allocations'!$D:$D,'Inter regional allocations'!$A:$A,AW$2,'Inter regional allocations'!$C:$C,$E121,'Inter regional allocations'!$B:$B,"gen")</f>
        <v>4.3245860087026302E-5</v>
      </c>
      <c r="AX121" s="15">
        <f>SUMIFS('Inter regional allocations'!$D:$D,'Inter regional allocations'!$A:$A,AX$2,'Inter regional allocations'!$C:$C,$E121,'Inter regional allocations'!$B:$B,"gen")</f>
        <v>9.0757984290245897E-3</v>
      </c>
      <c r="AY121" s="15">
        <f>SUMIFS('Inter regional allocations'!$D:$D,'Inter regional allocations'!$A:$A,AY$2,'Inter regional allocations'!$C:$C,$E121,'Inter regional allocations'!$B:$B,"gen")</f>
        <v>9.4969518130842302E-3</v>
      </c>
      <c r="AZ121" s="12">
        <f t="shared" ca="1" si="50"/>
        <v>4.9359380472562255E-5</v>
      </c>
      <c r="BA121" s="15">
        <f t="shared" ca="1" si="51"/>
        <v>0</v>
      </c>
      <c r="BB121" s="15">
        <f t="shared" ca="1" si="52"/>
        <v>1.964121930117425E-2</v>
      </c>
      <c r="BC121" s="15">
        <f t="shared" ca="1" si="53"/>
        <v>2.3133452058084382E-4</v>
      </c>
      <c r="BD121" s="15">
        <f t="shared" ca="1" si="54"/>
        <v>2.6029810822777901E-7</v>
      </c>
      <c r="BE121" s="15">
        <f t="shared" ca="1" si="55"/>
        <v>1.1806278262961773E-7</v>
      </c>
      <c r="BF121" s="15">
        <f t="shared" ca="1" si="56"/>
        <v>8.5934975462925419E-4</v>
      </c>
      <c r="BG121" s="15">
        <f t="shared" ca="1" si="57"/>
        <v>7.2002224732095285E-5</v>
      </c>
      <c r="BH121" s="15">
        <f t="shared" ca="1" si="58"/>
        <v>7.4927611390992587E-4</v>
      </c>
      <c r="BI121" s="15">
        <f t="shared" ca="1" si="59"/>
        <v>1.2669448730063687E-9</v>
      </c>
      <c r="BJ121" s="15">
        <f t="shared" ca="1" si="60"/>
        <v>1.9273740192192654E-9</v>
      </c>
      <c r="BK121" s="15">
        <f t="shared" ca="1" si="61"/>
        <v>0</v>
      </c>
      <c r="BL121" s="15">
        <f t="shared" ca="1" si="62"/>
        <v>4.7696073094746588E-6</v>
      </c>
      <c r="BM121" s="15">
        <f t="shared" ca="1" si="63"/>
        <v>0</v>
      </c>
      <c r="BN121" s="15">
        <f t="shared" ca="1" si="64"/>
        <v>7.7370593084893445E-7</v>
      </c>
      <c r="BO121" s="15">
        <f t="shared" ca="1" si="65"/>
        <v>1.9245752870093487E-6</v>
      </c>
      <c r="BP121" s="15">
        <f t="shared" ca="1" si="66"/>
        <v>6.8506565026946678E-23</v>
      </c>
      <c r="BQ121" s="15">
        <f t="shared" ca="1" si="67"/>
        <v>1.9947934830509622E-24</v>
      </c>
      <c r="BR121" s="15">
        <f t="shared" ca="1" si="67"/>
        <v>0</v>
      </c>
      <c r="BS121" s="15">
        <f t="shared" ca="1" si="68"/>
        <v>3.0475302321078253E-4</v>
      </c>
      <c r="BT121" s="15">
        <f t="shared" ca="1" si="69"/>
        <v>1.1751594827090352E-4</v>
      </c>
      <c r="BU121" s="12">
        <f t="shared" ca="1" si="70"/>
        <v>0</v>
      </c>
      <c r="BV121" s="15">
        <f t="shared" ca="1" si="71"/>
        <v>0</v>
      </c>
      <c r="BW121" s="15">
        <f t="shared" ca="1" si="72"/>
        <v>0</v>
      </c>
      <c r="BX121" s="15">
        <f t="shared" ca="1" si="73"/>
        <v>0</v>
      </c>
      <c r="BY121" s="15">
        <f t="shared" ca="1" si="74"/>
        <v>0</v>
      </c>
      <c r="BZ121" s="15">
        <f t="shared" ca="1" si="75"/>
        <v>0</v>
      </c>
      <c r="CA121" s="15">
        <f t="shared" ca="1" si="76"/>
        <v>0</v>
      </c>
      <c r="CB121" s="15">
        <f t="shared" ca="1" si="77"/>
        <v>0</v>
      </c>
      <c r="CC121" s="15">
        <f t="shared" ca="1" si="78"/>
        <v>0</v>
      </c>
      <c r="CD121" s="15">
        <f t="shared" ca="1" si="79"/>
        <v>0</v>
      </c>
      <c r="CE121" s="15">
        <f t="shared" ca="1" si="80"/>
        <v>0</v>
      </c>
      <c r="CF121" s="15">
        <f t="shared" ca="1" si="81"/>
        <v>0</v>
      </c>
      <c r="CG121" s="15">
        <f t="shared" ca="1" si="82"/>
        <v>0</v>
      </c>
      <c r="CH121" s="15">
        <f t="shared" ca="1" si="83"/>
        <v>0</v>
      </c>
      <c r="CI121" s="15">
        <f t="shared" ca="1" si="84"/>
        <v>0</v>
      </c>
      <c r="CJ121" s="15">
        <f t="shared" ca="1" si="85"/>
        <v>0</v>
      </c>
      <c r="CK121" s="15">
        <f t="shared" ca="1" si="86"/>
        <v>0</v>
      </c>
      <c r="CL121" s="15">
        <f t="shared" ca="1" si="87"/>
        <v>0</v>
      </c>
      <c r="CM121" s="15">
        <f t="shared" ca="1" si="87"/>
        <v>0</v>
      </c>
      <c r="CN121" s="15">
        <f t="shared" ca="1" si="88"/>
        <v>0</v>
      </c>
      <c r="CO121" s="15">
        <f t="shared" ca="1" si="89"/>
        <v>0</v>
      </c>
    </row>
    <row r="122" spans="1:93" x14ac:dyDescent="0.35">
      <c r="A122" s="4" t="str">
        <f t="shared" si="90"/>
        <v>SCANWDV</v>
      </c>
      <c r="B122" s="3" t="str">
        <f t="shared" si="47"/>
        <v>SCANWDV</v>
      </c>
      <c r="C122" s="4" t="s">
        <v>175</v>
      </c>
      <c r="D122" s="4" t="s">
        <v>88</v>
      </c>
      <c r="E122" s="6" t="s">
        <v>16</v>
      </c>
      <c r="F122" s="9">
        <v>12998226.4</v>
      </c>
      <c r="G122" s="10">
        <v>0</v>
      </c>
      <c r="H122" s="12">
        <f t="shared" ca="1" si="48"/>
        <v>8.1276473549277157E-3</v>
      </c>
      <c r="I122" s="14">
        <f t="shared" ca="1" si="49"/>
        <v>0</v>
      </c>
      <c r="J122" s="12">
        <f>SUMIFS('Inter regional allocations'!$D:$D,'Inter regional allocations'!$A:$A,J$2,'Inter regional allocations'!$C:$C,$E122,'Inter regional allocations'!$B:$B,"load")</f>
        <v>1.1385573989981101E-3</v>
      </c>
      <c r="K122" s="15">
        <f>SUMIFS('Inter regional allocations'!$D:$D,'Inter regional allocations'!$A:$A,K$2,'Inter regional allocations'!$C:$C,$E122,'Inter regional allocations'!$B:$B,"load")</f>
        <v>0</v>
      </c>
      <c r="L122" s="15">
        <f>SUMIFS('Inter regional allocations'!$D:$D,'Inter regional allocations'!$A:$A,L$2,'Inter regional allocations'!$C:$C,$E122,'Inter regional allocations'!$B:$B,"load")</f>
        <v>0.45305786552826199</v>
      </c>
      <c r="M122" s="15">
        <f>SUMIFS('Inter regional allocations'!$D:$D,'Inter regional allocations'!$A:$A,M$2,'Inter regional allocations'!$C:$C,$E122,'Inter regional allocations'!$B:$B,"load")</f>
        <v>5.3361210681607202E-3</v>
      </c>
      <c r="N122" s="15">
        <f>SUMIFS('Inter regional allocations'!$D:$D,'Inter regional allocations'!$A:$A,N$2,'Inter regional allocations'!$C:$C,$E122,'Inter regional allocations'!$B:$B,"load")</f>
        <v>6.0042150900311796E-6</v>
      </c>
      <c r="O122" s="15">
        <f>SUMIFS('Inter regional allocations'!$D:$D,'Inter regional allocations'!$A:$A,O$2,'Inter regional allocations'!$C:$C,$E122,'Inter regional allocations'!$B:$B,"load")</f>
        <v>2.7233172990082099E-6</v>
      </c>
      <c r="P122" s="15">
        <f>SUMIFS('Inter regional allocations'!$D:$D,'Inter regional allocations'!$A:$A,P$2,'Inter regional allocations'!$C:$C,$E122,'Inter regional allocations'!$B:$B,"load")</f>
        <v>1.9822352146502902E-2</v>
      </c>
      <c r="Q122" s="15">
        <f>SUMIFS('Inter regional allocations'!$D:$D,'Inter regional allocations'!$A:$A,Q$2,'Inter regional allocations'!$C:$C,$E122,'Inter regional allocations'!$B:$B,"load")</f>
        <v>1.66085280909516E-3</v>
      </c>
      <c r="R122" s="15">
        <f>SUMIFS('Inter regional allocations'!$D:$D,'Inter regional allocations'!$A:$A,R$2,'Inter regional allocations'!$C:$C,$E122,'Inter regional allocations'!$B:$B,"load")</f>
        <v>1.7283317886433201E-2</v>
      </c>
      <c r="S122" s="15">
        <f>SUMIFS('Inter regional allocations'!$D:$D,'Inter regional allocations'!$A:$A,S$2,'Inter regional allocations'!$C:$C,$E122,'Inter regional allocations'!$B:$B,"load")</f>
        <v>2.9224221322752801E-8</v>
      </c>
      <c r="T122" s="15">
        <f>SUMIFS('Inter regional allocations'!$D:$D,'Inter regional allocations'!$A:$A,T$2,'Inter regional allocations'!$C:$C,$E122,'Inter regional allocations'!$B:$B,"load")</f>
        <v>4.4458133979997002E-8</v>
      </c>
      <c r="U122" s="15">
        <f>SUMIFS('Inter regional allocations'!$D:$D,'Inter regional allocations'!$A:$A,U$2,'Inter regional allocations'!$C:$C,$E122,'Inter regional allocations'!$B:$B,"load")</f>
        <v>0</v>
      </c>
      <c r="V122" s="15">
        <f>SUMIFS('Inter regional allocations'!$D:$D,'Inter regional allocations'!$A:$A,V$2,'Inter regional allocations'!$C:$C,$E122,'Inter regional allocations'!$B:$B,"load")</f>
        <v>1.1001904076848201E-4</v>
      </c>
      <c r="W122" s="15">
        <f>SUMIFS('Inter regional allocations'!$D:$D,'Inter regional allocations'!$A:$A,W$2,'Inter regional allocations'!$C:$C,$E122,'Inter regional allocations'!$B:$B,"load")</f>
        <v>0</v>
      </c>
      <c r="X122" s="15">
        <f>SUMIFS('Inter regional allocations'!$D:$D,'Inter regional allocations'!$A:$A,X$2,'Inter regional allocations'!$C:$C,$E122,'Inter regional allocations'!$B:$B,"load")</f>
        <v>1.7846832836697601E-5</v>
      </c>
      <c r="Y122" s="15">
        <f>SUMIFS('Inter regional allocations'!$D:$D,'Inter regional allocations'!$A:$A,Y$2,'Inter regional allocations'!$C:$C,$E122,'Inter regional allocations'!$B:$B,"load")</f>
        <v>4.43935764990297E-5</v>
      </c>
      <c r="Z122" s="15">
        <f>SUMIFS('Inter regional allocations'!$D:$D,'Inter regional allocations'!$A:$A,Z$2,'Inter regional allocations'!$C:$C,$E122,'Inter regional allocations'!$B:$B,"load")</f>
        <v>1.58021951946364E-21</v>
      </c>
      <c r="AA122" s="15">
        <f>SUMIFS('Inter regional allocations'!$D:$D,'Inter regional allocations'!$A:$A,AA$2,'Inter regional allocations'!$C:$C,$E122,'Inter regional allocations'!$B:$B,"load")</f>
        <v>4.6013277676031301E-23</v>
      </c>
      <c r="AB122" s="15">
        <f>SUMIFS('Inter regional allocations'!$D:$D,'Inter regional allocations'!$A:$A,AB$2,'Inter regional allocations'!$C:$C,$E122,'Inter regional allocations'!$B:$B,"load")</f>
        <v>0</v>
      </c>
      <c r="AC122" s="15">
        <f>SUMIFS('Inter regional allocations'!$D:$D,'Inter regional allocations'!$A:$A,AC$2,'Inter regional allocations'!$C:$C,$E122,'Inter regional allocations'!$B:$B,"load")</f>
        <v>7.0296427167791699E-3</v>
      </c>
      <c r="AD122" s="15">
        <f>SUMIFS('Inter regional allocations'!$D:$D,'Inter regional allocations'!$A:$A,AD$2,'Inter regional allocations'!$C:$C,$E122,'Inter regional allocations'!$B:$B,"load")</f>
        <v>2.71070364180304E-3</v>
      </c>
      <c r="AE122" s="12">
        <f>SUMIFS('Inter regional allocations'!$D:$D,'Inter regional allocations'!$A:$A,AE$2,'Inter regional allocations'!$C:$C,$E122,'Inter regional allocations'!$B:$B,"gen")</f>
        <v>2.2567654210155401E-5</v>
      </c>
      <c r="AF122" s="15">
        <f>SUMIFS('Inter regional allocations'!$D:$D,'Inter regional allocations'!$A:$A,AF$2,'Inter regional allocations'!$C:$C,$E122,'Inter regional allocations'!$B:$B,"gen")</f>
        <v>4.3052185510658803E-5</v>
      </c>
      <c r="AG122" s="15">
        <f>SUMIFS('Inter regional allocations'!$D:$D,'Inter regional allocations'!$A:$A,AG$2,'Inter regional allocations'!$C:$C,$E122,'Inter regional allocations'!$B:$B,"gen")</f>
        <v>0.27091123705434</v>
      </c>
      <c r="AH122" s="15">
        <f>SUMIFS('Inter regional allocations'!$D:$D,'Inter regional allocations'!$A:$A,AH$2,'Inter regional allocations'!$C:$C,$E122,'Inter regional allocations'!$B:$B,"gen")</f>
        <v>4.3194824834807003E-5</v>
      </c>
      <c r="AI122" s="15">
        <f>SUMIFS('Inter regional allocations'!$D:$D,'Inter regional allocations'!$A:$A,AI$2,'Inter regional allocations'!$C:$C,$E122,'Inter regional allocations'!$B:$B,"gen")</f>
        <v>2.5258948038254402E-4</v>
      </c>
      <c r="AJ122" s="15">
        <f>SUMIFS('Inter regional allocations'!$D:$D,'Inter regional allocations'!$A:$A,AJ$2,'Inter regional allocations'!$C:$C,$E122,'Inter regional allocations'!$B:$B,"gen")</f>
        <v>1.1289552949481E-4</v>
      </c>
      <c r="AK122" s="15">
        <f>SUMIFS('Inter regional allocations'!$D:$D,'Inter regional allocations'!$A:$A,AK$2,'Inter regional allocations'!$C:$C,$E122,'Inter regional allocations'!$B:$B,"gen")</f>
        <v>2.7624597407444903E-4</v>
      </c>
      <c r="AL122" s="15">
        <f>SUMIFS('Inter regional allocations'!$D:$D,'Inter regional allocations'!$A:$A,AL$2,'Inter regional allocations'!$C:$C,$E122,'Inter regional allocations'!$B:$B,"gen")</f>
        <v>1.2442140445881E-5</v>
      </c>
      <c r="AM122" s="15">
        <f>SUMIFS('Inter regional allocations'!$D:$D,'Inter regional allocations'!$A:$A,AM$2,'Inter regional allocations'!$C:$C,$E122,'Inter regional allocations'!$B:$B,"gen")</f>
        <v>1.4129579769985999E-4</v>
      </c>
      <c r="AN122" s="15">
        <f>SUMIFS('Inter regional allocations'!$D:$D,'Inter regional allocations'!$A:$A,AN$2,'Inter regional allocations'!$C:$C,$E122,'Inter regional allocations'!$B:$B,"gen")</f>
        <v>2.7403165423320298E-4</v>
      </c>
      <c r="AO122" s="15">
        <f>SUMIFS('Inter regional allocations'!$D:$D,'Inter regional allocations'!$A:$A,AO$2,'Inter regional allocations'!$C:$C,$E122,'Inter regional allocations'!$B:$B,"gen")</f>
        <v>2.7828514462433602E-4</v>
      </c>
      <c r="AP122" s="15">
        <f>SUMIFS('Inter regional allocations'!$D:$D,'Inter regional allocations'!$A:$A,AP$2,'Inter regional allocations'!$C:$C,$E122,'Inter regional allocations'!$B:$B,"gen")</f>
        <v>3.14142853406561E-5</v>
      </c>
      <c r="AQ122" s="15">
        <f>SUMIFS('Inter regional allocations'!$D:$D,'Inter regional allocations'!$A:$A,AQ$2,'Inter regional allocations'!$C:$C,$E122,'Inter regional allocations'!$B:$B,"gen")</f>
        <v>8.9632215055175905E-7</v>
      </c>
      <c r="AR122" s="15">
        <f>SUMIFS('Inter regional allocations'!$D:$D,'Inter regional allocations'!$A:$A,AR$2,'Inter regional allocations'!$C:$C,$E122,'Inter regional allocations'!$B:$B,"gen")</f>
        <v>3.03149137412335E-5</v>
      </c>
      <c r="AS122" s="15">
        <f>SUMIFS('Inter regional allocations'!$D:$D,'Inter regional allocations'!$A:$A,AS$2,'Inter regional allocations'!$C:$C,$E122,'Inter regional allocations'!$B:$B,"gen")</f>
        <v>2.7421462728992199E-4</v>
      </c>
      <c r="AT122" s="15">
        <f>SUMIFS('Inter regional allocations'!$D:$D,'Inter regional allocations'!$A:$A,AT$2,'Inter regional allocations'!$C:$C,$E122,'Inter regional allocations'!$B:$B,"gen")</f>
        <v>3.29137257378898E-4</v>
      </c>
      <c r="AU122" s="15">
        <f>SUMIFS('Inter regional allocations'!$D:$D,'Inter regional allocations'!$A:$A,AU$2,'Inter regional allocations'!$C:$C,$E122,'Inter regional allocations'!$B:$B,"gen")</f>
        <v>4.3143827413089097E-5</v>
      </c>
      <c r="AV122" s="15">
        <f>SUMIFS('Inter regional allocations'!$D:$D,'Inter regional allocations'!$A:$A,AV$2,'Inter regional allocations'!$C:$C,$E122,'Inter regional allocations'!$B:$B,"gen")</f>
        <v>3.8781051155275999E-5</v>
      </c>
      <c r="AW122" s="15">
        <f>SUMIFS('Inter regional allocations'!$D:$D,'Inter regional allocations'!$A:$A,AW$2,'Inter regional allocations'!$C:$C,$E122,'Inter regional allocations'!$B:$B,"gen")</f>
        <v>4.3245860087026302E-5</v>
      </c>
      <c r="AX122" s="15">
        <f>SUMIFS('Inter regional allocations'!$D:$D,'Inter regional allocations'!$A:$A,AX$2,'Inter regional allocations'!$C:$C,$E122,'Inter regional allocations'!$B:$B,"gen")</f>
        <v>9.0757984290245897E-3</v>
      </c>
      <c r="AY122" s="15">
        <f>SUMIFS('Inter regional allocations'!$D:$D,'Inter regional allocations'!$A:$A,AY$2,'Inter regional allocations'!$C:$C,$E122,'Inter regional allocations'!$B:$B,"gen")</f>
        <v>9.4969518130842302E-3</v>
      </c>
      <c r="AZ122" s="12">
        <f t="shared" ca="1" si="50"/>
        <v>9.2537930324003691E-6</v>
      </c>
      <c r="BA122" s="15">
        <f t="shared" ca="1" si="51"/>
        <v>0</v>
      </c>
      <c r="BB122" s="15">
        <f t="shared" ca="1" si="52"/>
        <v>3.6822945623899753E-3</v>
      </c>
      <c r="BC122" s="15">
        <f t="shared" ca="1" si="53"/>
        <v>4.3370110285210536E-5</v>
      </c>
      <c r="BD122" s="15">
        <f t="shared" ca="1" si="54"/>
        <v>4.8800142894908996E-8</v>
      </c>
      <c r="BE122" s="15">
        <f t="shared" ca="1" si="55"/>
        <v>2.2134162641912967E-8</v>
      </c>
      <c r="BF122" s="15">
        <f t="shared" ca="1" si="56"/>
        <v>1.6110908799197004E-4</v>
      </c>
      <c r="BG122" s="15">
        <f t="shared" ca="1" si="57"/>
        <v>1.3498825940766544E-5</v>
      </c>
      <c r="BH122" s="15">
        <f t="shared" ca="1" si="58"/>
        <v>1.4047271290404368E-4</v>
      </c>
      <c r="BI122" s="15">
        <f t="shared" ca="1" si="59"/>
        <v>2.3752416513369396E-10</v>
      </c>
      <c r="BJ122" s="15">
        <f t="shared" ca="1" si="60"/>
        <v>3.6134003504754465E-10</v>
      </c>
      <c r="BK122" s="15">
        <f t="shared" ca="1" si="61"/>
        <v>0</v>
      </c>
      <c r="BL122" s="15">
        <f t="shared" ca="1" si="62"/>
        <v>8.9419596569363732E-7</v>
      </c>
      <c r="BM122" s="15">
        <f t="shared" ca="1" si="63"/>
        <v>0</v>
      </c>
      <c r="BN122" s="15">
        <f t="shared" ca="1" si="64"/>
        <v>1.4505276369902237E-7</v>
      </c>
      <c r="BO122" s="15">
        <f t="shared" ca="1" si="65"/>
        <v>3.6081533460811993E-7</v>
      </c>
      <c r="BP122" s="15">
        <f t="shared" ca="1" si="66"/>
        <v>1.2843466997573799E-23</v>
      </c>
      <c r="BQ122" s="15">
        <f t="shared" ca="1" si="67"/>
        <v>3.7397969459515033E-25</v>
      </c>
      <c r="BR122" s="15">
        <f t="shared" ca="1" si="67"/>
        <v>0</v>
      </c>
      <c r="BS122" s="15">
        <f t="shared" ca="1" si="68"/>
        <v>5.71344570331171E-5</v>
      </c>
      <c r="BT122" s="15">
        <f t="shared" ca="1" si="69"/>
        <v>2.2031643284293404E-5</v>
      </c>
      <c r="BU122" s="12">
        <f t="shared" ca="1" si="70"/>
        <v>0</v>
      </c>
      <c r="BV122" s="15">
        <f t="shared" ca="1" si="71"/>
        <v>0</v>
      </c>
      <c r="BW122" s="15">
        <f t="shared" ca="1" si="72"/>
        <v>0</v>
      </c>
      <c r="BX122" s="15">
        <f t="shared" ca="1" si="73"/>
        <v>0</v>
      </c>
      <c r="BY122" s="15">
        <f t="shared" ca="1" si="74"/>
        <v>0</v>
      </c>
      <c r="BZ122" s="15">
        <f t="shared" ca="1" si="75"/>
        <v>0</v>
      </c>
      <c r="CA122" s="15">
        <f t="shared" ca="1" si="76"/>
        <v>0</v>
      </c>
      <c r="CB122" s="15">
        <f t="shared" ca="1" si="77"/>
        <v>0</v>
      </c>
      <c r="CC122" s="15">
        <f t="shared" ca="1" si="78"/>
        <v>0</v>
      </c>
      <c r="CD122" s="15">
        <f t="shared" ca="1" si="79"/>
        <v>0</v>
      </c>
      <c r="CE122" s="15">
        <f t="shared" ca="1" si="80"/>
        <v>0</v>
      </c>
      <c r="CF122" s="15">
        <f t="shared" ca="1" si="81"/>
        <v>0</v>
      </c>
      <c r="CG122" s="15">
        <f t="shared" ca="1" si="82"/>
        <v>0</v>
      </c>
      <c r="CH122" s="15">
        <f t="shared" ca="1" si="83"/>
        <v>0</v>
      </c>
      <c r="CI122" s="15">
        <f t="shared" ca="1" si="84"/>
        <v>0</v>
      </c>
      <c r="CJ122" s="15">
        <f t="shared" ca="1" si="85"/>
        <v>0</v>
      </c>
      <c r="CK122" s="15">
        <f t="shared" ca="1" si="86"/>
        <v>0</v>
      </c>
      <c r="CL122" s="15">
        <f t="shared" ca="1" si="87"/>
        <v>0</v>
      </c>
      <c r="CM122" s="15">
        <f t="shared" ca="1" si="87"/>
        <v>0</v>
      </c>
      <c r="CN122" s="15">
        <f t="shared" ca="1" si="88"/>
        <v>0</v>
      </c>
      <c r="CO122" s="15">
        <f t="shared" ca="1" si="89"/>
        <v>0</v>
      </c>
    </row>
    <row r="123" spans="1:93" x14ac:dyDescent="0.35">
      <c r="A123" s="4" t="str">
        <f t="shared" si="90"/>
        <v>SCGLSWN</v>
      </c>
      <c r="B123" s="3" t="str">
        <f t="shared" si="47"/>
        <v>SCGLSWN</v>
      </c>
      <c r="C123" s="4" t="s">
        <v>177</v>
      </c>
      <c r="D123" s="4" t="s">
        <v>178</v>
      </c>
      <c r="E123" s="6" t="s">
        <v>28</v>
      </c>
      <c r="F123" s="9">
        <v>1451365.8</v>
      </c>
      <c r="G123" s="10">
        <v>356925.6</v>
      </c>
      <c r="H123" s="12">
        <f t="shared" ca="1" si="48"/>
        <v>2.2942653055099698E-4</v>
      </c>
      <c r="I123" s="14">
        <f t="shared" ca="1" si="49"/>
        <v>0.88229378943340475</v>
      </c>
      <c r="J123" s="12">
        <f>SUMIFS('Inter regional allocations'!$D:$D,'Inter regional allocations'!$A:$A,J$2,'Inter regional allocations'!$C:$C,$E123,'Inter regional allocations'!$B:$B,"load")</f>
        <v>7.4492730846037703E-3</v>
      </c>
      <c r="K123" s="15">
        <f>SUMIFS('Inter regional allocations'!$D:$D,'Inter regional allocations'!$A:$A,K$2,'Inter regional allocations'!$C:$C,$E123,'Inter regional allocations'!$B:$B,"load")</f>
        <v>0</v>
      </c>
      <c r="L123" s="15">
        <f>SUMIFS('Inter regional allocations'!$D:$D,'Inter regional allocations'!$A:$A,L$2,'Inter regional allocations'!$C:$C,$E123,'Inter regional allocations'!$B:$B,"load")</f>
        <v>7.45879560379882E-4</v>
      </c>
      <c r="M123" s="15">
        <f>SUMIFS('Inter regional allocations'!$D:$D,'Inter regional allocations'!$A:$A,M$2,'Inter regional allocations'!$C:$C,$E123,'Inter regional allocations'!$B:$B,"load")</f>
        <v>3.6058271699650701E-2</v>
      </c>
      <c r="N123" s="15">
        <f>SUMIFS('Inter regional allocations'!$D:$D,'Inter regional allocations'!$A:$A,N$2,'Inter regional allocations'!$C:$C,$E123,'Inter regional allocations'!$B:$B,"load")</f>
        <v>5.1564410986771901E-5</v>
      </c>
      <c r="O123" s="15">
        <f>SUMIFS('Inter regional allocations'!$D:$D,'Inter regional allocations'!$A:$A,O$2,'Inter regional allocations'!$C:$C,$E123,'Inter regional allocations'!$B:$B,"load")</f>
        <v>1.7874676771728799E-5</v>
      </c>
      <c r="P123" s="15">
        <f>SUMIFS('Inter regional allocations'!$D:$D,'Inter regional allocations'!$A:$A,P$2,'Inter regional allocations'!$C:$C,$E123,'Inter regional allocations'!$B:$B,"load")</f>
        <v>0.141046894008166</v>
      </c>
      <c r="Q123" s="15">
        <f>SUMIFS('Inter regional allocations'!$D:$D,'Inter regional allocations'!$A:$A,Q$2,'Inter regional allocations'!$C:$C,$E123,'Inter regional allocations'!$B:$B,"load")</f>
        <v>1.1319859501929E-2</v>
      </c>
      <c r="R123" s="15">
        <f>SUMIFS('Inter regional allocations'!$D:$D,'Inter regional allocations'!$A:$A,R$2,'Inter regional allocations'!$C:$C,$E123,'Inter regional allocations'!$B:$B,"load")</f>
        <v>0.11943369223918</v>
      </c>
      <c r="S123" s="15">
        <f>SUMIFS('Inter regional allocations'!$D:$D,'Inter regional allocations'!$A:$A,S$2,'Inter regional allocations'!$C:$C,$E123,'Inter regional allocations'!$B:$B,"load")</f>
        <v>1.8385007257101199E-11</v>
      </c>
      <c r="T123" s="15">
        <f>SUMIFS('Inter regional allocations'!$D:$D,'Inter regional allocations'!$A:$A,T$2,'Inter regional allocations'!$C:$C,$E123,'Inter regional allocations'!$B:$B,"load")</f>
        <v>2.63156243509972E-11</v>
      </c>
      <c r="U123" s="15">
        <f>SUMIFS('Inter regional allocations'!$D:$D,'Inter regional allocations'!$A:$A,U$2,'Inter regional allocations'!$C:$C,$E123,'Inter regional allocations'!$B:$B,"load")</f>
        <v>0</v>
      </c>
      <c r="V123" s="15">
        <f>SUMIFS('Inter regional allocations'!$D:$D,'Inter regional allocations'!$A:$A,V$2,'Inter regional allocations'!$C:$C,$E123,'Inter regional allocations'!$B:$B,"load")</f>
        <v>9.7076102084717902E-4</v>
      </c>
      <c r="W123" s="15">
        <f>SUMIFS('Inter regional allocations'!$D:$D,'Inter regional allocations'!$A:$A,W$2,'Inter regional allocations'!$C:$C,$E123,'Inter regional allocations'!$B:$B,"load")</f>
        <v>0</v>
      </c>
      <c r="X123" s="15">
        <f>SUMIFS('Inter regional allocations'!$D:$D,'Inter regional allocations'!$A:$A,X$2,'Inter regional allocations'!$C:$C,$E123,'Inter regional allocations'!$B:$B,"load")</f>
        <v>0.25335246301528602</v>
      </c>
      <c r="Y123" s="15">
        <f>SUMIFS('Inter regional allocations'!$D:$D,'Inter regional allocations'!$A:$A,Y$2,'Inter regional allocations'!$C:$C,$E123,'Inter regional allocations'!$B:$B,"load")</f>
        <v>8.1796072878388505E-7</v>
      </c>
      <c r="Z123" s="15">
        <f>SUMIFS('Inter regional allocations'!$D:$D,'Inter regional allocations'!$A:$A,Z$2,'Inter regional allocations'!$C:$C,$E123,'Inter regional allocations'!$B:$B,"load")</f>
        <v>0</v>
      </c>
      <c r="AA123" s="15">
        <f>SUMIFS('Inter regional allocations'!$D:$D,'Inter regional allocations'!$A:$A,AA$2,'Inter regional allocations'!$C:$C,$E123,'Inter regional allocations'!$B:$B,"load")</f>
        <v>0</v>
      </c>
      <c r="AB123" s="15">
        <f>SUMIFS('Inter regional allocations'!$D:$D,'Inter regional allocations'!$A:$A,AB$2,'Inter regional allocations'!$C:$C,$E123,'Inter regional allocations'!$B:$B,"load")</f>
        <v>0</v>
      </c>
      <c r="AC123" s="15">
        <f>SUMIFS('Inter regional allocations'!$D:$D,'Inter regional allocations'!$A:$A,AC$2,'Inter regional allocations'!$C:$C,$E123,'Inter regional allocations'!$B:$B,"load")</f>
        <v>3.2330174836076799E-6</v>
      </c>
      <c r="AD123" s="15">
        <f>SUMIFS('Inter regional allocations'!$D:$D,'Inter regional allocations'!$A:$A,AD$2,'Inter regional allocations'!$C:$C,$E123,'Inter regional allocations'!$B:$B,"load")</f>
        <v>2.0186238616045301E-5</v>
      </c>
      <c r="AE123" s="12">
        <f>SUMIFS('Inter regional allocations'!$D:$D,'Inter regional allocations'!$A:$A,AE$2,'Inter regional allocations'!$C:$C,$E123,'Inter regional allocations'!$B:$B,"gen")</f>
        <v>1.82010965955655E-13</v>
      </c>
      <c r="AF123" s="15">
        <f>SUMIFS('Inter regional allocations'!$D:$D,'Inter regional allocations'!$A:$A,AF$2,'Inter regional allocations'!$C:$C,$E123,'Inter regional allocations'!$B:$B,"gen")</f>
        <v>2.62972474139732E-14</v>
      </c>
      <c r="AG123" s="15">
        <f>SUMIFS('Inter regional allocations'!$D:$D,'Inter regional allocations'!$A:$A,AG$2,'Inter regional allocations'!$C:$C,$E123,'Inter regional allocations'!$B:$B,"gen")</f>
        <v>2.0041771889105698E-6</v>
      </c>
      <c r="AH123" s="15">
        <f>SUMIFS('Inter regional allocations'!$D:$D,'Inter regional allocations'!$A:$A,AH$2,'Inter regional allocations'!$C:$C,$E123,'Inter regional allocations'!$B:$B,"gen")</f>
        <v>2.63680574488097E-14</v>
      </c>
      <c r="AI123" s="15">
        <f>SUMIFS('Inter regional allocations'!$D:$D,'Inter regional allocations'!$A:$A,AI$2,'Inter regional allocations'!$C:$C,$E123,'Inter regional allocations'!$B:$B,"gen")</f>
        <v>1.4889069430850399E-12</v>
      </c>
      <c r="AJ123" s="15">
        <f>SUMIFS('Inter regional allocations'!$D:$D,'Inter regional allocations'!$A:$A,AJ$2,'Inter regional allocations'!$C:$C,$E123,'Inter regional allocations'!$B:$B,"gen")</f>
        <v>3.6499091172013601E-13</v>
      </c>
      <c r="AK123" s="15">
        <f>SUMIFS('Inter regional allocations'!$D:$D,'Inter regional allocations'!$A:$A,AK$2,'Inter regional allocations'!$C:$C,$E123,'Inter regional allocations'!$B:$B,"gen")</f>
        <v>1.50638021671411E-12</v>
      </c>
      <c r="AL123" s="15">
        <f>SUMIFS('Inter regional allocations'!$D:$D,'Inter regional allocations'!$A:$A,AL$2,'Inter regional allocations'!$C:$C,$E123,'Inter regional allocations'!$B:$B,"gen")</f>
        <v>7.7263512220585305E-15</v>
      </c>
      <c r="AM123" s="15">
        <f>SUMIFS('Inter regional allocations'!$D:$D,'Inter regional allocations'!$A:$A,AM$2,'Inter regional allocations'!$C:$C,$E123,'Inter regional allocations'!$B:$B,"gen")</f>
        <v>1.61461103087712E-13</v>
      </c>
      <c r="AN123" s="15">
        <f>SUMIFS('Inter regional allocations'!$D:$D,'Inter regional allocations'!$A:$A,AN$2,'Inter regional allocations'!$C:$C,$E123,'Inter regional allocations'!$B:$B,"gen")</f>
        <v>1.9026800123822E-3</v>
      </c>
      <c r="AO123" s="15">
        <f>SUMIFS('Inter regional allocations'!$D:$D,'Inter regional allocations'!$A:$A,AO$2,'Inter regional allocations'!$C:$C,$E123,'Inter regional allocations'!$B:$B,"gen")</f>
        <v>1.9051907482012099E-3</v>
      </c>
      <c r="AP123" s="15">
        <f>SUMIFS('Inter regional allocations'!$D:$D,'Inter regional allocations'!$A:$A,AP$2,'Inter regional allocations'!$C:$C,$E123,'Inter regional allocations'!$B:$B,"gen")</f>
        <v>1.23987884308413E-14</v>
      </c>
      <c r="AQ123" s="15">
        <f>SUMIFS('Inter regional allocations'!$D:$D,'Inter regional allocations'!$A:$A,AQ$2,'Inter regional allocations'!$C:$C,$E123,'Inter regional allocations'!$B:$B,"gen")</f>
        <v>4.0858083721920799E-15</v>
      </c>
      <c r="AR123" s="15">
        <f>SUMIFS('Inter regional allocations'!$D:$D,'Inter regional allocations'!$A:$A,AR$2,'Inter regional allocations'!$C:$C,$E123,'Inter regional allocations'!$B:$B,"gen")</f>
        <v>2.4329019790158299E-14</v>
      </c>
      <c r="AS123" s="15">
        <f>SUMIFS('Inter regional allocations'!$D:$D,'Inter regional allocations'!$A:$A,AS$2,'Inter regional allocations'!$C:$C,$E123,'Inter regional allocations'!$B:$B,"gen")</f>
        <v>1.90207887073059E-3</v>
      </c>
      <c r="AT123" s="15">
        <f>SUMIFS('Inter regional allocations'!$D:$D,'Inter regional allocations'!$A:$A,AT$2,'Inter regional allocations'!$C:$C,$E123,'Inter regional allocations'!$B:$B,"gen")</f>
        <v>1.91867055145351E-3</v>
      </c>
      <c r="AU123" s="15">
        <f>SUMIFS('Inter regional allocations'!$D:$D,'Inter regional allocations'!$A:$A,AU$2,'Inter regional allocations'!$C:$C,$E123,'Inter regional allocations'!$B:$B,"gen")</f>
        <v>2.6377620031073199E-14</v>
      </c>
      <c r="AV123" s="15">
        <f>SUMIFS('Inter regional allocations'!$D:$D,'Inter regional allocations'!$A:$A,AV$2,'Inter regional allocations'!$C:$C,$E123,'Inter regional allocations'!$B:$B,"gen")</f>
        <v>2.3057289397967298E-14</v>
      </c>
      <c r="AW123" s="15">
        <f>SUMIFS('Inter regional allocations'!$D:$D,'Inter regional allocations'!$A:$A,AW$2,'Inter regional allocations'!$C:$C,$E123,'Inter regional allocations'!$B:$B,"gen")</f>
        <v>2.6478609055244398E-14</v>
      </c>
      <c r="AX123" s="15">
        <f>SUMIFS('Inter regional allocations'!$D:$D,'Inter regional allocations'!$A:$A,AX$2,'Inter regional allocations'!$C:$C,$E123,'Inter regional allocations'!$B:$B,"gen")</f>
        <v>2.0339404229991501E-7</v>
      </c>
      <c r="AY123" s="15">
        <f>SUMIFS('Inter regional allocations'!$D:$D,'Inter regional allocations'!$A:$A,AY$2,'Inter regional allocations'!$C:$C,$E123,'Inter regional allocations'!$B:$B,"gen")</f>
        <v>1.20082260369776E-4</v>
      </c>
      <c r="AZ123" s="12">
        <f t="shared" ca="1" si="50"/>
        <v>1.7090608789275666E-6</v>
      </c>
      <c r="BA123" s="15">
        <f t="shared" ca="1" si="51"/>
        <v>0</v>
      </c>
      <c r="BB123" s="15">
        <f t="shared" ca="1" si="52"/>
        <v>1.7112455974685919E-7</v>
      </c>
      <c r="BC123" s="15">
        <f t="shared" ca="1" si="53"/>
        <v>8.2727241737160612E-6</v>
      </c>
      <c r="BD123" s="15">
        <f t="shared" ca="1" si="54"/>
        <v>1.1830243912600789E-8</v>
      </c>
      <c r="BE123" s="15">
        <f t="shared" ca="1" si="55"/>
        <v>4.1009250764582337E-9</v>
      </c>
      <c r="BF123" s="15">
        <f t="shared" ca="1" si="56"/>
        <v>3.2359899537287729E-5</v>
      </c>
      <c r="BG123" s="15">
        <f t="shared" ca="1" si="57"/>
        <v>2.5970760918523073E-6</v>
      </c>
      <c r="BH123" s="15">
        <f t="shared" ca="1" si="58"/>
        <v>2.7401257641330603E-5</v>
      </c>
      <c r="BI123" s="15">
        <f t="shared" ca="1" si="59"/>
        <v>4.2180084291516294E-15</v>
      </c>
      <c r="BJ123" s="15">
        <f t="shared" ca="1" si="60"/>
        <v>6.0375023941326194E-15</v>
      </c>
      <c r="BK123" s="15">
        <f t="shared" ca="1" si="61"/>
        <v>0</v>
      </c>
      <c r="BL123" s="15">
        <f t="shared" ca="1" si="62"/>
        <v>2.2271833300711234E-7</v>
      </c>
      <c r="BM123" s="15">
        <f t="shared" ca="1" si="63"/>
        <v>0</v>
      </c>
      <c r="BN123" s="15">
        <f t="shared" ca="1" si="64"/>
        <v>5.812577659614685E-5</v>
      </c>
      <c r="BO123" s="15">
        <f t="shared" ca="1" si="65"/>
        <v>1.8766189213185177E-10</v>
      </c>
      <c r="BP123" s="15">
        <f t="shared" ca="1" si="66"/>
        <v>0</v>
      </c>
      <c r="BQ123" s="15">
        <f t="shared" ca="1" si="67"/>
        <v>0</v>
      </c>
      <c r="BR123" s="15">
        <f t="shared" ca="1" si="67"/>
        <v>0</v>
      </c>
      <c r="BS123" s="15">
        <f t="shared" ca="1" si="68"/>
        <v>7.4173998447482479E-10</v>
      </c>
      <c r="BT123" s="15">
        <f t="shared" ca="1" si="69"/>
        <v>4.6312586905538323E-9</v>
      </c>
      <c r="BU123" s="12">
        <f t="shared" ca="1" si="70"/>
        <v>1.6058714487144927E-13</v>
      </c>
      <c r="BV123" s="15">
        <f t="shared" ca="1" si="71"/>
        <v>2.3201898072542217E-14</v>
      </c>
      <c r="BW123" s="15">
        <f t="shared" ca="1" si="72"/>
        <v>1.7682730866998953E-6</v>
      </c>
      <c r="BX123" s="15">
        <f t="shared" ca="1" si="73"/>
        <v>2.3264373326508025E-14</v>
      </c>
      <c r="BY123" s="15">
        <f t="shared" ca="1" si="74"/>
        <v>1.3136533489282066E-12</v>
      </c>
      <c r="BZ123" s="15">
        <f t="shared" ca="1" si="75"/>
        <v>3.2202921461031212E-13</v>
      </c>
      <c r="CA123" s="15">
        <f t="shared" ca="1" si="76"/>
        <v>1.3290699097322057E-12</v>
      </c>
      <c r="CB123" s="15">
        <f t="shared" ca="1" si="77"/>
        <v>6.816911698203439E-15</v>
      </c>
      <c r="CC123" s="15">
        <f t="shared" ca="1" si="78"/>
        <v>1.4245612848935503E-13</v>
      </c>
      <c r="CD123" s="15">
        <f t="shared" ca="1" si="79"/>
        <v>1.6787227582038887E-3</v>
      </c>
      <c r="CE123" s="15">
        <f t="shared" ca="1" si="80"/>
        <v>1.6809379648239091E-3</v>
      </c>
      <c r="CF123" s="15">
        <f t="shared" ca="1" si="81"/>
        <v>1.0939374029030029E-14</v>
      </c>
      <c r="CG123" s="15">
        <f t="shared" ca="1" si="82"/>
        <v>3.604883351600081E-15</v>
      </c>
      <c r="CH123" s="15">
        <f t="shared" ca="1" si="83"/>
        <v>2.1465343063859065E-14</v>
      </c>
      <c r="CI123" s="15">
        <f t="shared" ca="1" si="84"/>
        <v>1.6781923746581036E-3</v>
      </c>
      <c r="CJ123" s="15">
        <f t="shared" ca="1" si="85"/>
        <v>1.6928311115161976E-3</v>
      </c>
      <c r="CK123" s="15">
        <f t="shared" ca="1" si="86"/>
        <v>2.3272810333450057E-14</v>
      </c>
      <c r="CL123" s="15">
        <f t="shared" ca="1" si="87"/>
        <v>2.0343303236995235E-14</v>
      </c>
      <c r="CM123" s="15">
        <f t="shared" ca="1" si="87"/>
        <v>2.3361912322277246E-14</v>
      </c>
      <c r="CN123" s="15">
        <f t="shared" ca="1" si="88"/>
        <v>1.7945330032897025E-7</v>
      </c>
      <c r="CO123" s="15">
        <f t="shared" ca="1" si="89"/>
        <v>1.0594783254537843E-4</v>
      </c>
    </row>
    <row r="124" spans="1:93" x14ac:dyDescent="0.35">
      <c r="A124" s="4" t="str">
        <f t="shared" si="90"/>
        <v>SHPKPEN</v>
      </c>
      <c r="B124" s="3" t="str">
        <f t="shared" si="47"/>
        <v>SHPKPEN</v>
      </c>
      <c r="C124" s="4" t="s">
        <v>179</v>
      </c>
      <c r="D124" s="4" t="s">
        <v>180</v>
      </c>
      <c r="E124" s="6" t="s">
        <v>28</v>
      </c>
      <c r="F124" s="9">
        <v>475501.4</v>
      </c>
      <c r="G124" s="10">
        <v>0</v>
      </c>
      <c r="H124" s="12">
        <f t="shared" ca="1" si="48"/>
        <v>7.5165500299195304E-5</v>
      </c>
      <c r="I124" s="14">
        <f t="shared" ca="1" si="49"/>
        <v>0</v>
      </c>
      <c r="J124" s="12">
        <f>SUMIFS('Inter regional allocations'!$D:$D,'Inter regional allocations'!$A:$A,J$2,'Inter regional allocations'!$C:$C,$E124,'Inter regional allocations'!$B:$B,"load")</f>
        <v>7.4492730846037703E-3</v>
      </c>
      <c r="K124" s="15">
        <f>SUMIFS('Inter regional allocations'!$D:$D,'Inter regional allocations'!$A:$A,K$2,'Inter regional allocations'!$C:$C,$E124,'Inter regional allocations'!$B:$B,"load")</f>
        <v>0</v>
      </c>
      <c r="L124" s="15">
        <f>SUMIFS('Inter regional allocations'!$D:$D,'Inter regional allocations'!$A:$A,L$2,'Inter regional allocations'!$C:$C,$E124,'Inter regional allocations'!$B:$B,"load")</f>
        <v>7.45879560379882E-4</v>
      </c>
      <c r="M124" s="15">
        <f>SUMIFS('Inter regional allocations'!$D:$D,'Inter regional allocations'!$A:$A,M$2,'Inter regional allocations'!$C:$C,$E124,'Inter regional allocations'!$B:$B,"load")</f>
        <v>3.6058271699650701E-2</v>
      </c>
      <c r="N124" s="15">
        <f>SUMIFS('Inter regional allocations'!$D:$D,'Inter regional allocations'!$A:$A,N$2,'Inter regional allocations'!$C:$C,$E124,'Inter regional allocations'!$B:$B,"load")</f>
        <v>5.1564410986771901E-5</v>
      </c>
      <c r="O124" s="15">
        <f>SUMIFS('Inter regional allocations'!$D:$D,'Inter regional allocations'!$A:$A,O$2,'Inter regional allocations'!$C:$C,$E124,'Inter regional allocations'!$B:$B,"load")</f>
        <v>1.7874676771728799E-5</v>
      </c>
      <c r="P124" s="15">
        <f>SUMIFS('Inter regional allocations'!$D:$D,'Inter regional allocations'!$A:$A,P$2,'Inter regional allocations'!$C:$C,$E124,'Inter regional allocations'!$B:$B,"load")</f>
        <v>0.141046894008166</v>
      </c>
      <c r="Q124" s="15">
        <f>SUMIFS('Inter regional allocations'!$D:$D,'Inter regional allocations'!$A:$A,Q$2,'Inter regional allocations'!$C:$C,$E124,'Inter regional allocations'!$B:$B,"load")</f>
        <v>1.1319859501929E-2</v>
      </c>
      <c r="R124" s="15">
        <f>SUMIFS('Inter regional allocations'!$D:$D,'Inter regional allocations'!$A:$A,R$2,'Inter regional allocations'!$C:$C,$E124,'Inter regional allocations'!$B:$B,"load")</f>
        <v>0.11943369223918</v>
      </c>
      <c r="S124" s="15">
        <f>SUMIFS('Inter regional allocations'!$D:$D,'Inter regional allocations'!$A:$A,S$2,'Inter regional allocations'!$C:$C,$E124,'Inter regional allocations'!$B:$B,"load")</f>
        <v>1.8385007257101199E-11</v>
      </c>
      <c r="T124" s="15">
        <f>SUMIFS('Inter regional allocations'!$D:$D,'Inter regional allocations'!$A:$A,T$2,'Inter regional allocations'!$C:$C,$E124,'Inter regional allocations'!$B:$B,"load")</f>
        <v>2.63156243509972E-11</v>
      </c>
      <c r="U124" s="15">
        <f>SUMIFS('Inter regional allocations'!$D:$D,'Inter regional allocations'!$A:$A,U$2,'Inter regional allocations'!$C:$C,$E124,'Inter regional allocations'!$B:$B,"load")</f>
        <v>0</v>
      </c>
      <c r="V124" s="15">
        <f>SUMIFS('Inter regional allocations'!$D:$D,'Inter regional allocations'!$A:$A,V$2,'Inter regional allocations'!$C:$C,$E124,'Inter regional allocations'!$B:$B,"load")</f>
        <v>9.7076102084717902E-4</v>
      </c>
      <c r="W124" s="15">
        <f>SUMIFS('Inter regional allocations'!$D:$D,'Inter regional allocations'!$A:$A,W$2,'Inter regional allocations'!$C:$C,$E124,'Inter regional allocations'!$B:$B,"load")</f>
        <v>0</v>
      </c>
      <c r="X124" s="15">
        <f>SUMIFS('Inter regional allocations'!$D:$D,'Inter regional allocations'!$A:$A,X$2,'Inter regional allocations'!$C:$C,$E124,'Inter regional allocations'!$B:$B,"load")</f>
        <v>0.25335246301528602</v>
      </c>
      <c r="Y124" s="15">
        <f>SUMIFS('Inter regional allocations'!$D:$D,'Inter regional allocations'!$A:$A,Y$2,'Inter regional allocations'!$C:$C,$E124,'Inter regional allocations'!$B:$B,"load")</f>
        <v>8.1796072878388505E-7</v>
      </c>
      <c r="Z124" s="15">
        <f>SUMIFS('Inter regional allocations'!$D:$D,'Inter regional allocations'!$A:$A,Z$2,'Inter regional allocations'!$C:$C,$E124,'Inter regional allocations'!$B:$B,"load")</f>
        <v>0</v>
      </c>
      <c r="AA124" s="15">
        <f>SUMIFS('Inter regional allocations'!$D:$D,'Inter regional allocations'!$A:$A,AA$2,'Inter regional allocations'!$C:$C,$E124,'Inter regional allocations'!$B:$B,"load")</f>
        <v>0</v>
      </c>
      <c r="AB124" s="15">
        <f>SUMIFS('Inter regional allocations'!$D:$D,'Inter regional allocations'!$A:$A,AB$2,'Inter regional allocations'!$C:$C,$E124,'Inter regional allocations'!$B:$B,"load")</f>
        <v>0</v>
      </c>
      <c r="AC124" s="15">
        <f>SUMIFS('Inter regional allocations'!$D:$D,'Inter regional allocations'!$A:$A,AC$2,'Inter regional allocations'!$C:$C,$E124,'Inter regional allocations'!$B:$B,"load")</f>
        <v>3.2330174836076799E-6</v>
      </c>
      <c r="AD124" s="15">
        <f>SUMIFS('Inter regional allocations'!$D:$D,'Inter regional allocations'!$A:$A,AD$2,'Inter regional allocations'!$C:$C,$E124,'Inter regional allocations'!$B:$B,"load")</f>
        <v>2.0186238616045301E-5</v>
      </c>
      <c r="AE124" s="12">
        <f>SUMIFS('Inter regional allocations'!$D:$D,'Inter regional allocations'!$A:$A,AE$2,'Inter regional allocations'!$C:$C,$E124,'Inter regional allocations'!$B:$B,"gen")</f>
        <v>1.82010965955655E-13</v>
      </c>
      <c r="AF124" s="15">
        <f>SUMIFS('Inter regional allocations'!$D:$D,'Inter regional allocations'!$A:$A,AF$2,'Inter regional allocations'!$C:$C,$E124,'Inter regional allocations'!$B:$B,"gen")</f>
        <v>2.62972474139732E-14</v>
      </c>
      <c r="AG124" s="15">
        <f>SUMIFS('Inter regional allocations'!$D:$D,'Inter regional allocations'!$A:$A,AG$2,'Inter regional allocations'!$C:$C,$E124,'Inter regional allocations'!$B:$B,"gen")</f>
        <v>2.0041771889105698E-6</v>
      </c>
      <c r="AH124" s="15">
        <f>SUMIFS('Inter regional allocations'!$D:$D,'Inter regional allocations'!$A:$A,AH$2,'Inter regional allocations'!$C:$C,$E124,'Inter regional allocations'!$B:$B,"gen")</f>
        <v>2.63680574488097E-14</v>
      </c>
      <c r="AI124" s="15">
        <f>SUMIFS('Inter regional allocations'!$D:$D,'Inter regional allocations'!$A:$A,AI$2,'Inter regional allocations'!$C:$C,$E124,'Inter regional allocations'!$B:$B,"gen")</f>
        <v>1.4889069430850399E-12</v>
      </c>
      <c r="AJ124" s="15">
        <f>SUMIFS('Inter regional allocations'!$D:$D,'Inter regional allocations'!$A:$A,AJ$2,'Inter regional allocations'!$C:$C,$E124,'Inter regional allocations'!$B:$B,"gen")</f>
        <v>3.6499091172013601E-13</v>
      </c>
      <c r="AK124" s="15">
        <f>SUMIFS('Inter regional allocations'!$D:$D,'Inter regional allocations'!$A:$A,AK$2,'Inter regional allocations'!$C:$C,$E124,'Inter regional allocations'!$B:$B,"gen")</f>
        <v>1.50638021671411E-12</v>
      </c>
      <c r="AL124" s="15">
        <f>SUMIFS('Inter regional allocations'!$D:$D,'Inter regional allocations'!$A:$A,AL$2,'Inter regional allocations'!$C:$C,$E124,'Inter regional allocations'!$B:$B,"gen")</f>
        <v>7.7263512220585305E-15</v>
      </c>
      <c r="AM124" s="15">
        <f>SUMIFS('Inter regional allocations'!$D:$D,'Inter regional allocations'!$A:$A,AM$2,'Inter regional allocations'!$C:$C,$E124,'Inter regional allocations'!$B:$B,"gen")</f>
        <v>1.61461103087712E-13</v>
      </c>
      <c r="AN124" s="15">
        <f>SUMIFS('Inter regional allocations'!$D:$D,'Inter regional allocations'!$A:$A,AN$2,'Inter regional allocations'!$C:$C,$E124,'Inter regional allocations'!$B:$B,"gen")</f>
        <v>1.9026800123822E-3</v>
      </c>
      <c r="AO124" s="15">
        <f>SUMIFS('Inter regional allocations'!$D:$D,'Inter regional allocations'!$A:$A,AO$2,'Inter regional allocations'!$C:$C,$E124,'Inter regional allocations'!$B:$B,"gen")</f>
        <v>1.9051907482012099E-3</v>
      </c>
      <c r="AP124" s="15">
        <f>SUMIFS('Inter regional allocations'!$D:$D,'Inter regional allocations'!$A:$A,AP$2,'Inter regional allocations'!$C:$C,$E124,'Inter regional allocations'!$B:$B,"gen")</f>
        <v>1.23987884308413E-14</v>
      </c>
      <c r="AQ124" s="15">
        <f>SUMIFS('Inter regional allocations'!$D:$D,'Inter regional allocations'!$A:$A,AQ$2,'Inter regional allocations'!$C:$C,$E124,'Inter regional allocations'!$B:$B,"gen")</f>
        <v>4.0858083721920799E-15</v>
      </c>
      <c r="AR124" s="15">
        <f>SUMIFS('Inter regional allocations'!$D:$D,'Inter regional allocations'!$A:$A,AR$2,'Inter regional allocations'!$C:$C,$E124,'Inter regional allocations'!$B:$B,"gen")</f>
        <v>2.4329019790158299E-14</v>
      </c>
      <c r="AS124" s="15">
        <f>SUMIFS('Inter regional allocations'!$D:$D,'Inter regional allocations'!$A:$A,AS$2,'Inter regional allocations'!$C:$C,$E124,'Inter regional allocations'!$B:$B,"gen")</f>
        <v>1.90207887073059E-3</v>
      </c>
      <c r="AT124" s="15">
        <f>SUMIFS('Inter regional allocations'!$D:$D,'Inter regional allocations'!$A:$A,AT$2,'Inter regional allocations'!$C:$C,$E124,'Inter regional allocations'!$B:$B,"gen")</f>
        <v>1.91867055145351E-3</v>
      </c>
      <c r="AU124" s="15">
        <f>SUMIFS('Inter regional allocations'!$D:$D,'Inter regional allocations'!$A:$A,AU$2,'Inter regional allocations'!$C:$C,$E124,'Inter regional allocations'!$B:$B,"gen")</f>
        <v>2.6377620031073199E-14</v>
      </c>
      <c r="AV124" s="15">
        <f>SUMIFS('Inter regional allocations'!$D:$D,'Inter regional allocations'!$A:$A,AV$2,'Inter regional allocations'!$C:$C,$E124,'Inter regional allocations'!$B:$B,"gen")</f>
        <v>2.3057289397967298E-14</v>
      </c>
      <c r="AW124" s="15">
        <f>SUMIFS('Inter regional allocations'!$D:$D,'Inter regional allocations'!$A:$A,AW$2,'Inter regional allocations'!$C:$C,$E124,'Inter regional allocations'!$B:$B,"gen")</f>
        <v>2.6478609055244398E-14</v>
      </c>
      <c r="AX124" s="15">
        <f>SUMIFS('Inter regional allocations'!$D:$D,'Inter regional allocations'!$A:$A,AX$2,'Inter regional allocations'!$C:$C,$E124,'Inter regional allocations'!$B:$B,"gen")</f>
        <v>2.0339404229991501E-7</v>
      </c>
      <c r="AY124" s="15">
        <f>SUMIFS('Inter regional allocations'!$D:$D,'Inter regional allocations'!$A:$A,AY$2,'Inter regional allocations'!$C:$C,$E124,'Inter regional allocations'!$B:$B,"gen")</f>
        <v>1.20082260369776E-4</v>
      </c>
      <c r="AZ124" s="12">
        <f t="shared" ca="1" si="50"/>
        <v>5.5992833826957228E-7</v>
      </c>
      <c r="BA124" s="15">
        <f t="shared" ca="1" si="51"/>
        <v>0</v>
      </c>
      <c r="BB124" s="15">
        <f t="shared" ca="1" si="52"/>
        <v>5.6064410318897684E-8</v>
      </c>
      <c r="BC124" s="15">
        <f t="shared" ca="1" si="53"/>
        <v>2.7103380322285604E-6</v>
      </c>
      <c r="BD124" s="15">
        <f t="shared" ca="1" si="54"/>
        <v>3.8758647494540328E-9</v>
      </c>
      <c r="BE124" s="15">
        <f t="shared" ca="1" si="55"/>
        <v>1.3435590222334003E-9</v>
      </c>
      <c r="BF124" s="15">
        <f t="shared" ca="1" si="56"/>
        <v>1.0601860353771371E-5</v>
      </c>
      <c r="BG124" s="15">
        <f t="shared" ca="1" si="57"/>
        <v>8.5086290277909305E-7</v>
      </c>
      <c r="BH124" s="15">
        <f t="shared" ca="1" si="58"/>
        <v>8.9772932297380837E-6</v>
      </c>
      <c r="BI124" s="15">
        <f t="shared" ca="1" si="59"/>
        <v>1.381918268484348E-15</v>
      </c>
      <c r="BJ124" s="15">
        <f t="shared" ca="1" si="60"/>
        <v>1.9780270700283912E-15</v>
      </c>
      <c r="BK124" s="15">
        <f t="shared" ca="1" si="61"/>
        <v>0</v>
      </c>
      <c r="BL124" s="15">
        <f t="shared" ca="1" si="62"/>
        <v>7.2967737802935771E-8</v>
      </c>
      <c r="BM124" s="15">
        <f t="shared" ca="1" si="63"/>
        <v>0</v>
      </c>
      <c r="BN124" s="15">
        <f t="shared" ca="1" si="64"/>
        <v>1.9043364634577348E-5</v>
      </c>
      <c r="BO124" s="15">
        <f t="shared" ca="1" si="65"/>
        <v>6.1482427404135117E-11</v>
      </c>
      <c r="BP124" s="15">
        <f t="shared" ca="1" si="66"/>
        <v>0</v>
      </c>
      <c r="BQ124" s="15">
        <f t="shared" ca="1" si="67"/>
        <v>0</v>
      </c>
      <c r="BR124" s="15">
        <f t="shared" ca="1" si="67"/>
        <v>0</v>
      </c>
      <c r="BS124" s="15">
        <f t="shared" ca="1" si="68"/>
        <v>2.4301137663141673E-10</v>
      </c>
      <c r="BT124" s="15">
        <f t="shared" ca="1" si="69"/>
        <v>1.5173087247339808E-9</v>
      </c>
      <c r="BU124" s="12">
        <f t="shared" ca="1" si="70"/>
        <v>0</v>
      </c>
      <c r="BV124" s="15">
        <f t="shared" ca="1" si="71"/>
        <v>0</v>
      </c>
      <c r="BW124" s="15">
        <f t="shared" ca="1" si="72"/>
        <v>0</v>
      </c>
      <c r="BX124" s="15">
        <f t="shared" ca="1" si="73"/>
        <v>0</v>
      </c>
      <c r="BY124" s="15">
        <f t="shared" ca="1" si="74"/>
        <v>0</v>
      </c>
      <c r="BZ124" s="15">
        <f t="shared" ca="1" si="75"/>
        <v>0</v>
      </c>
      <c r="CA124" s="15">
        <f t="shared" ca="1" si="76"/>
        <v>0</v>
      </c>
      <c r="CB124" s="15">
        <f t="shared" ca="1" si="77"/>
        <v>0</v>
      </c>
      <c r="CC124" s="15">
        <f t="shared" ca="1" si="78"/>
        <v>0</v>
      </c>
      <c r="CD124" s="15">
        <f t="shared" ca="1" si="79"/>
        <v>0</v>
      </c>
      <c r="CE124" s="15">
        <f t="shared" ca="1" si="80"/>
        <v>0</v>
      </c>
      <c r="CF124" s="15">
        <f t="shared" ca="1" si="81"/>
        <v>0</v>
      </c>
      <c r="CG124" s="15">
        <f t="shared" ca="1" si="82"/>
        <v>0</v>
      </c>
      <c r="CH124" s="15">
        <f t="shared" ca="1" si="83"/>
        <v>0</v>
      </c>
      <c r="CI124" s="15">
        <f t="shared" ca="1" si="84"/>
        <v>0</v>
      </c>
      <c r="CJ124" s="15">
        <f t="shared" ca="1" si="85"/>
        <v>0</v>
      </c>
      <c r="CK124" s="15">
        <f t="shared" ca="1" si="86"/>
        <v>0</v>
      </c>
      <c r="CL124" s="15">
        <f t="shared" ca="1" si="87"/>
        <v>0</v>
      </c>
      <c r="CM124" s="15">
        <f t="shared" ca="1" si="87"/>
        <v>0</v>
      </c>
      <c r="CN124" s="15">
        <f t="shared" ca="1" si="88"/>
        <v>0</v>
      </c>
      <c r="CO124" s="15">
        <f t="shared" ca="1" si="89"/>
        <v>0</v>
      </c>
    </row>
    <row r="125" spans="1:93" x14ac:dyDescent="0.35">
      <c r="A125" s="4" t="s">
        <v>181</v>
      </c>
      <c r="B125" s="3" t="str">
        <f t="shared" si="47"/>
        <v>SKOGKAW</v>
      </c>
      <c r="C125" s="4" t="s">
        <v>182</v>
      </c>
      <c r="D125" s="4" t="s">
        <v>80</v>
      </c>
      <c r="E125" s="6" t="s">
        <v>20</v>
      </c>
      <c r="F125" s="9">
        <v>353858510.39999998</v>
      </c>
      <c r="G125" s="10">
        <v>0</v>
      </c>
      <c r="H125" s="12">
        <f t="shared" ca="1" si="48"/>
        <v>0.12843942997741109</v>
      </c>
      <c r="I125" s="14">
        <f t="shared" ca="1" si="49"/>
        <v>0</v>
      </c>
      <c r="J125" s="12">
        <f>SUMIFS('Inter regional allocations'!$D:$D,'Inter regional allocations'!$A:$A,J$2,'Inter regional allocations'!$C:$C,$E125,'Inter regional allocations'!$B:$B,"load")</f>
        <v>3.9868372830229896E-3</v>
      </c>
      <c r="K125" s="15">
        <f>SUMIFS('Inter regional allocations'!$D:$D,'Inter regional allocations'!$A:$A,K$2,'Inter regional allocations'!$C:$C,$E125,'Inter regional allocations'!$B:$B,"load")</f>
        <v>0</v>
      </c>
      <c r="L125" s="15">
        <f>SUMIFS('Inter regional allocations'!$D:$D,'Inter regional allocations'!$A:$A,L$2,'Inter regional allocations'!$C:$C,$E125,'Inter regional allocations'!$B:$B,"load")</f>
        <v>3.75600524908448E-4</v>
      </c>
      <c r="M125" s="15">
        <f>SUMIFS('Inter regional allocations'!$D:$D,'Inter regional allocations'!$A:$A,M$2,'Inter regional allocations'!$C:$C,$E125,'Inter regional allocations'!$B:$B,"load")</f>
        <v>1.8588193225244298E-2</v>
      </c>
      <c r="N125" s="15">
        <f>SUMIFS('Inter regional allocations'!$D:$D,'Inter regional allocations'!$A:$A,N$2,'Inter regional allocations'!$C:$C,$E125,'Inter regional allocations'!$B:$B,"load")</f>
        <v>2.50553269469385E-5</v>
      </c>
      <c r="O125" s="15">
        <f>SUMIFS('Inter regional allocations'!$D:$D,'Inter regional allocations'!$A:$A,O$2,'Inter regional allocations'!$C:$C,$E125,'Inter regional allocations'!$B:$B,"load")</f>
        <v>9.3172747458759395E-6</v>
      </c>
      <c r="P125" s="15">
        <f>SUMIFS('Inter regional allocations'!$D:$D,'Inter regional allocations'!$A:$A,P$2,'Inter regional allocations'!$C:$C,$E125,'Inter regional allocations'!$B:$B,"load")</f>
        <v>7.2682738311042105E-2</v>
      </c>
      <c r="Q125" s="15">
        <f>SUMIFS('Inter regional allocations'!$D:$D,'Inter regional allocations'!$A:$A,Q$2,'Inter regional allocations'!$C:$C,$E125,'Inter regional allocations'!$B:$B,"load")</f>
        <v>5.7845532138344098E-3</v>
      </c>
      <c r="R125" s="15">
        <f>SUMIFS('Inter regional allocations'!$D:$D,'Inter regional allocations'!$A:$A,R$2,'Inter regional allocations'!$C:$C,$E125,'Inter regional allocations'!$B:$B,"load")</f>
        <v>6.1402365253472702E-2</v>
      </c>
      <c r="S125" s="15">
        <f>SUMIFS('Inter regional allocations'!$D:$D,'Inter regional allocations'!$A:$A,S$2,'Inter regional allocations'!$C:$C,$E125,'Inter regional allocations'!$B:$B,"load")</f>
        <v>1.0522661515308801E-11</v>
      </c>
      <c r="T125" s="15">
        <f>SUMIFS('Inter regional allocations'!$D:$D,'Inter regional allocations'!$A:$A,T$2,'Inter regional allocations'!$C:$C,$E125,'Inter regional allocations'!$B:$B,"load")</f>
        <v>1.50800470269444E-11</v>
      </c>
      <c r="U125" s="15">
        <f>SUMIFS('Inter regional allocations'!$D:$D,'Inter regional allocations'!$A:$A,U$2,'Inter regional allocations'!$C:$C,$E125,'Inter regional allocations'!$B:$B,"load")</f>
        <v>1.53627875480372E-22</v>
      </c>
      <c r="V125" s="15">
        <f>SUMIFS('Inter regional allocations'!$D:$D,'Inter regional allocations'!$A:$A,V$2,'Inter regional allocations'!$C:$C,$E125,'Inter regional allocations'!$B:$B,"load")</f>
        <v>4.97070278777713E-4</v>
      </c>
      <c r="W125" s="15">
        <f>SUMIFS('Inter regional allocations'!$D:$D,'Inter regional allocations'!$A:$A,W$2,'Inter regional allocations'!$C:$C,$E125,'Inter regional allocations'!$B:$B,"load")</f>
        <v>0</v>
      </c>
      <c r="X125" s="15">
        <f>SUMIFS('Inter regional allocations'!$D:$D,'Inter regional allocations'!$A:$A,X$2,'Inter regional allocations'!$C:$C,$E125,'Inter regional allocations'!$B:$B,"load")</f>
        <v>1.7468465148257901E-7</v>
      </c>
      <c r="Y125" s="15">
        <f>SUMIFS('Inter regional allocations'!$D:$D,'Inter regional allocations'!$A:$A,Y$2,'Inter regional allocations'!$C:$C,$E125,'Inter regional allocations'!$B:$B,"load")</f>
        <v>4.2764288821984198E-7</v>
      </c>
      <c r="Z125" s="15">
        <f>SUMIFS('Inter regional allocations'!$D:$D,'Inter regional allocations'!$A:$A,Z$2,'Inter regional allocations'!$C:$C,$E125,'Inter regional allocations'!$B:$B,"load")</f>
        <v>0</v>
      </c>
      <c r="AA125" s="15">
        <f>SUMIFS('Inter regional allocations'!$D:$D,'Inter regional allocations'!$A:$A,AA$2,'Inter regional allocations'!$C:$C,$E125,'Inter regional allocations'!$B:$B,"load")</f>
        <v>1.0494369876396E-22</v>
      </c>
      <c r="AB125" s="15">
        <f>SUMIFS('Inter regional allocations'!$D:$D,'Inter regional allocations'!$A:$A,AB$2,'Inter regional allocations'!$C:$C,$E125,'Inter regional allocations'!$B:$B,"load")</f>
        <v>0</v>
      </c>
      <c r="AC125" s="15">
        <f>SUMIFS('Inter regional allocations'!$D:$D,'Inter regional allocations'!$A:$A,AC$2,'Inter regional allocations'!$C:$C,$E125,'Inter regional allocations'!$B:$B,"load")</f>
        <v>1.58803459620831E-6</v>
      </c>
      <c r="AD125" s="15">
        <f>SUMIFS('Inter regional allocations'!$D:$D,'Inter regional allocations'!$A:$A,AD$2,'Inter regional allocations'!$C:$C,$E125,'Inter regional allocations'!$B:$B,"load")</f>
        <v>1.0805442097424799E-5</v>
      </c>
      <c r="AE125" s="12">
        <f>SUMIFS('Inter regional allocations'!$D:$D,'Inter regional allocations'!$A:$A,AE$2,'Inter regional allocations'!$C:$C,$E125,'Inter regional allocations'!$B:$B,"gen")</f>
        <v>3.7380026091123598E-2</v>
      </c>
      <c r="AF125" s="15">
        <f>SUMIFS('Inter regional allocations'!$D:$D,'Inter regional allocations'!$A:$A,AF$2,'Inter regional allocations'!$C:$C,$E125,'Inter regional allocations'!$B:$B,"gen")</f>
        <v>1.5702528831834199E-2</v>
      </c>
      <c r="AG125" s="15">
        <f>SUMIFS('Inter regional allocations'!$D:$D,'Inter regional allocations'!$A:$A,AG$2,'Inter regional allocations'!$C:$C,$E125,'Inter regional allocations'!$B:$B,"gen")</f>
        <v>0.19200387922817</v>
      </c>
      <c r="AH125" s="15">
        <f>SUMIFS('Inter regional allocations'!$D:$D,'Inter regional allocations'!$A:$A,AH$2,'Inter regional allocations'!$C:$C,$E125,'Inter regional allocations'!$B:$B,"gen")</f>
        <v>1.5747957876051901E-2</v>
      </c>
      <c r="AI125" s="15">
        <f>SUMIFS('Inter regional allocations'!$D:$D,'Inter regional allocations'!$A:$A,AI$2,'Inter regional allocations'!$C:$C,$E125,'Inter regional allocations'!$B:$B,"gen")</f>
        <v>0.40911719905145</v>
      </c>
      <c r="AJ125" s="15">
        <f>SUMIFS('Inter regional allocations'!$D:$D,'Inter regional allocations'!$A:$A,AJ$2,'Inter regional allocations'!$C:$C,$E125,'Inter regional allocations'!$B:$B,"gen")</f>
        <v>0.21024531984214501</v>
      </c>
      <c r="AK125" s="15">
        <f>SUMIFS('Inter regional allocations'!$D:$D,'Inter regional allocations'!$A:$A,AK$2,'Inter regional allocations'!$C:$C,$E125,'Inter regional allocations'!$B:$B,"gen")</f>
        <v>0.42843825155226001</v>
      </c>
      <c r="AL125" s="15">
        <f>SUMIFS('Inter regional allocations'!$D:$D,'Inter regional allocations'!$A:$A,AL$2,'Inter regional allocations'!$C:$C,$E125,'Inter regional allocations'!$B:$B,"gen")</f>
        <v>3.9922276515961096E-3</v>
      </c>
      <c r="AM125" s="15">
        <f>SUMIFS('Inter regional allocations'!$D:$D,'Inter regional allocations'!$A:$A,AM$2,'Inter regional allocations'!$C:$C,$E125,'Inter regional allocations'!$B:$B,"gen")</f>
        <v>8.2823030298168399E-2</v>
      </c>
      <c r="AN125" s="15">
        <f>SUMIFS('Inter regional allocations'!$D:$D,'Inter regional allocations'!$A:$A,AN$2,'Inter regional allocations'!$C:$C,$E125,'Inter regional allocations'!$B:$B,"gen")</f>
        <v>0.42381232192479301</v>
      </c>
      <c r="AO125" s="15">
        <f>SUMIFS('Inter regional allocations'!$D:$D,'Inter regional allocations'!$A:$A,AO$2,'Inter regional allocations'!$C:$C,$E125,'Inter regional allocations'!$B:$B,"gen")</f>
        <v>0.42377937731062798</v>
      </c>
      <c r="AP125" s="15">
        <f>SUMIFS('Inter regional allocations'!$D:$D,'Inter regional allocations'!$A:$A,AP$2,'Inter regional allocations'!$C:$C,$E125,'Inter regional allocations'!$B:$B,"gen")</f>
        <v>1.1704490925630801E-2</v>
      </c>
      <c r="AQ125" s="15">
        <f>SUMIFS('Inter regional allocations'!$D:$D,'Inter regional allocations'!$A:$A,AQ$2,'Inter regional allocations'!$C:$C,$E125,'Inter regional allocations'!$B:$B,"gen")</f>
        <v>1.2376800558763701E-3</v>
      </c>
      <c r="AR125" s="15">
        <f>SUMIFS('Inter regional allocations'!$D:$D,'Inter regional allocations'!$A:$A,AR$2,'Inter regional allocations'!$C:$C,$E125,'Inter regional allocations'!$B:$B,"gen")</f>
        <v>1.3065798221817901E-2</v>
      </c>
      <c r="AS125" s="15">
        <f>SUMIFS('Inter regional allocations'!$D:$D,'Inter regional allocations'!$A:$A,AS$2,'Inter regional allocations'!$C:$C,$E125,'Inter regional allocations'!$B:$B,"gen")</f>
        <v>0.42413539764561498</v>
      </c>
      <c r="AT125" s="15">
        <f>SUMIFS('Inter regional allocations'!$D:$D,'Inter regional allocations'!$A:$A,AT$2,'Inter regional allocations'!$C:$C,$E125,'Inter regional allocations'!$B:$B,"gen")</f>
        <v>0.42568347657676803</v>
      </c>
      <c r="AU125" s="15">
        <f>SUMIFS('Inter regional allocations'!$D:$D,'Inter regional allocations'!$A:$A,AU$2,'Inter regional allocations'!$C:$C,$E125,'Inter regional allocations'!$B:$B,"gen")</f>
        <v>1.5746996272940701E-2</v>
      </c>
      <c r="AV125" s="15">
        <f>SUMIFS('Inter regional allocations'!$D:$D,'Inter regional allocations'!$A:$A,AV$2,'Inter regional allocations'!$C:$C,$E125,'Inter regional allocations'!$B:$B,"gen")</f>
        <v>1.4055844285571601E-2</v>
      </c>
      <c r="AW125" s="15">
        <f>SUMIFS('Inter regional allocations'!$D:$D,'Inter regional allocations'!$A:$A,AW$2,'Inter regional allocations'!$C:$C,$E125,'Inter regional allocations'!$B:$B,"gen")</f>
        <v>1.5823855240463501E-2</v>
      </c>
      <c r="AX125" s="15">
        <f>SUMIFS('Inter regional allocations'!$D:$D,'Inter regional allocations'!$A:$A,AX$2,'Inter regional allocations'!$C:$C,$E125,'Inter regional allocations'!$B:$B,"gen")</f>
        <v>0.32005889248398101</v>
      </c>
      <c r="AY125" s="15">
        <f>SUMIFS('Inter regional allocations'!$D:$D,'Inter regional allocations'!$A:$A,AY$2,'Inter regional allocations'!$C:$C,$E125,'Inter regional allocations'!$B:$B,"gen")</f>
        <v>0.23723768397729</v>
      </c>
      <c r="AZ125" s="12">
        <f t="shared" ca="1" si="50"/>
        <v>5.1206710804416319E-4</v>
      </c>
      <c r="BA125" s="15">
        <f t="shared" ca="1" si="51"/>
        <v>0</v>
      </c>
      <c r="BB125" s="15">
        <f t="shared" ca="1" si="52"/>
        <v>4.8241917318457455E-5</v>
      </c>
      <c r="BC125" s="15">
        <f t="shared" ca="1" si="53"/>
        <v>2.3874569421603524E-3</v>
      </c>
      <c r="BD125" s="15">
        <f t="shared" ca="1" si="54"/>
        <v>3.2180919109624486E-6</v>
      </c>
      <c r="BE125" s="15">
        <f t="shared" ca="1" si="55"/>
        <v>1.1967054573032335E-6</v>
      </c>
      <c r="BF125" s="15">
        <f t="shared" ca="1" si="56"/>
        <v>9.3353294778675874E-3</v>
      </c>
      <c r="BG125" s="15">
        <f t="shared" ca="1" si="57"/>
        <v>7.4296471745889301E-4</v>
      </c>
      <c r="BH125" s="15">
        <f t="shared" ca="1" si="58"/>
        <v>7.886484792420826E-3</v>
      </c>
      <c r="BI125" s="15">
        <f t="shared" ca="1" si="59"/>
        <v>1.3515246468715031E-12</v>
      </c>
      <c r="BJ125" s="15">
        <f t="shared" ca="1" si="60"/>
        <v>1.9368726441732916E-12</v>
      </c>
      <c r="BK125" s="15">
        <f t="shared" ca="1" si="61"/>
        <v>1.9731876755339669E-23</v>
      </c>
      <c r="BL125" s="15">
        <f t="shared" ca="1" si="62"/>
        <v>6.3843423264922276E-5</v>
      </c>
      <c r="BM125" s="15">
        <f t="shared" ca="1" si="63"/>
        <v>0</v>
      </c>
      <c r="BN125" s="15">
        <f t="shared" ca="1" si="64"/>
        <v>2.2436397062225165E-8</v>
      </c>
      <c r="BO125" s="15">
        <f t="shared" ca="1" si="65"/>
        <v>5.4926208796850234E-8</v>
      </c>
      <c r="BP125" s="15">
        <f t="shared" ca="1" si="66"/>
        <v>0</v>
      </c>
      <c r="BQ125" s="15">
        <f t="shared" ca="1" si="67"/>
        <v>1.3478908848964164E-23</v>
      </c>
      <c r="BR125" s="15">
        <f t="shared" ca="1" si="67"/>
        <v>0</v>
      </c>
      <c r="BS125" s="15">
        <f t="shared" ca="1" si="68"/>
        <v>2.0396625832140353E-7</v>
      </c>
      <c r="BT125" s="15">
        <f t="shared" ca="1" si="69"/>
        <v>1.3878448236471625E-6</v>
      </c>
      <c r="BU125" s="12">
        <f t="shared" ca="1" si="70"/>
        <v>0</v>
      </c>
      <c r="BV125" s="15">
        <f t="shared" ca="1" si="71"/>
        <v>0</v>
      </c>
      <c r="BW125" s="15">
        <f t="shared" ca="1" si="72"/>
        <v>0</v>
      </c>
      <c r="BX125" s="15">
        <f t="shared" ca="1" si="73"/>
        <v>0</v>
      </c>
      <c r="BY125" s="15">
        <f t="shared" ca="1" si="74"/>
        <v>0</v>
      </c>
      <c r="BZ125" s="15">
        <f t="shared" ca="1" si="75"/>
        <v>0</v>
      </c>
      <c r="CA125" s="15">
        <f t="shared" ca="1" si="76"/>
        <v>0</v>
      </c>
      <c r="CB125" s="15">
        <f t="shared" ca="1" si="77"/>
        <v>0</v>
      </c>
      <c r="CC125" s="15">
        <f t="shared" ca="1" si="78"/>
        <v>0</v>
      </c>
      <c r="CD125" s="15">
        <f t="shared" ca="1" si="79"/>
        <v>0</v>
      </c>
      <c r="CE125" s="15">
        <f t="shared" ca="1" si="80"/>
        <v>0</v>
      </c>
      <c r="CF125" s="15">
        <f t="shared" ca="1" si="81"/>
        <v>0</v>
      </c>
      <c r="CG125" s="15">
        <f t="shared" ca="1" si="82"/>
        <v>0</v>
      </c>
      <c r="CH125" s="15">
        <f t="shared" ca="1" si="83"/>
        <v>0</v>
      </c>
      <c r="CI125" s="15">
        <f t="shared" ca="1" si="84"/>
        <v>0</v>
      </c>
      <c r="CJ125" s="15">
        <f t="shared" ca="1" si="85"/>
        <v>0</v>
      </c>
      <c r="CK125" s="15">
        <f t="shared" ca="1" si="86"/>
        <v>0</v>
      </c>
      <c r="CL125" s="15">
        <f t="shared" ca="1" si="87"/>
        <v>0</v>
      </c>
      <c r="CM125" s="15">
        <f t="shared" ca="1" si="87"/>
        <v>0</v>
      </c>
      <c r="CN125" s="15">
        <f t="shared" ca="1" si="88"/>
        <v>0</v>
      </c>
      <c r="CO125" s="15">
        <f t="shared" ca="1" si="89"/>
        <v>0</v>
      </c>
    </row>
    <row r="126" spans="1:93" x14ac:dyDescent="0.35">
      <c r="A126" s="4" t="s">
        <v>183</v>
      </c>
      <c r="B126" s="3" t="str">
        <f t="shared" si="47"/>
        <v>SKOGKAW</v>
      </c>
      <c r="C126" s="4" t="s">
        <v>182</v>
      </c>
      <c r="D126" s="4" t="s">
        <v>80</v>
      </c>
      <c r="E126" s="6" t="s">
        <v>14</v>
      </c>
      <c r="F126" s="9">
        <v>91455.2</v>
      </c>
      <c r="G126" s="10">
        <v>988342573.79999995</v>
      </c>
      <c r="H126" s="12">
        <f t="shared" ca="1" si="48"/>
        <v>4.9622353672862989E-5</v>
      </c>
      <c r="I126" s="14">
        <f t="shared" ca="1" si="49"/>
        <v>0.51608382684021881</v>
      </c>
      <c r="J126" s="12">
        <f>SUMIFS('Inter regional allocations'!$D:$D,'Inter regional allocations'!$A:$A,J$2,'Inter regional allocations'!$C:$C,$E126,'Inter regional allocations'!$B:$B,"load")</f>
        <v>0.46811243142612402</v>
      </c>
      <c r="K126" s="15">
        <f>SUMIFS('Inter regional allocations'!$D:$D,'Inter regional allocations'!$A:$A,K$2,'Inter regional allocations'!$C:$C,$E126,'Inter regional allocations'!$B:$B,"load")</f>
        <v>0</v>
      </c>
      <c r="L126" s="15">
        <f>SUMIFS('Inter regional allocations'!$D:$D,'Inter regional allocations'!$A:$A,L$2,'Inter regional allocations'!$C:$C,$E126,'Inter regional allocations'!$B:$B,"load")</f>
        <v>2.28187764518207E-5</v>
      </c>
      <c r="M126" s="15">
        <f>SUMIFS('Inter regional allocations'!$D:$D,'Inter regional allocations'!$A:$A,M$2,'Inter regional allocations'!$C:$C,$E126,'Inter regional allocations'!$B:$B,"load")</f>
        <v>1.3536987229248901E-3</v>
      </c>
      <c r="N126" s="15">
        <f>SUMIFS('Inter regional allocations'!$D:$D,'Inter regional allocations'!$A:$A,N$2,'Inter regional allocations'!$C:$C,$E126,'Inter regional allocations'!$B:$B,"load")</f>
        <v>6.1156023072311197E-7</v>
      </c>
      <c r="O126" s="15">
        <f>SUMIFS('Inter regional allocations'!$D:$D,'Inter regional allocations'!$A:$A,O$2,'Inter regional allocations'!$C:$C,$E126,'Inter regional allocations'!$B:$B,"load")</f>
        <v>1.5059932505542401E-7</v>
      </c>
      <c r="P126" s="15">
        <f>SUMIFS('Inter regional allocations'!$D:$D,'Inter regional allocations'!$A:$A,P$2,'Inter regional allocations'!$C:$C,$E126,'Inter regional allocations'!$B:$B,"load")</f>
        <v>4.5066284763092398E-3</v>
      </c>
      <c r="Q126" s="15">
        <f>SUMIFS('Inter regional allocations'!$D:$D,'Inter regional allocations'!$A:$A,Q$2,'Inter regional allocations'!$C:$C,$E126,'Inter regional allocations'!$B:$B,"load")</f>
        <v>4.5139093875624101E-4</v>
      </c>
      <c r="R126" s="15">
        <f>SUMIFS('Inter regional allocations'!$D:$D,'Inter regional allocations'!$A:$A,R$2,'Inter regional allocations'!$C:$C,$E126,'Inter regional allocations'!$B:$B,"load")</f>
        <v>4.1658619871102597E-3</v>
      </c>
      <c r="S126" s="15">
        <f>SUMIFS('Inter regional allocations'!$D:$D,'Inter regional allocations'!$A:$A,S$2,'Inter regional allocations'!$C:$C,$E126,'Inter regional allocations'!$B:$B,"load")</f>
        <v>6.3539749872886098E-16</v>
      </c>
      <c r="T126" s="15">
        <f>SUMIFS('Inter regional allocations'!$D:$D,'Inter regional allocations'!$A:$A,T$2,'Inter regional allocations'!$C:$C,$E126,'Inter regional allocations'!$B:$B,"load")</f>
        <v>1.01710441902477E-15</v>
      </c>
      <c r="U126" s="15">
        <f>SUMIFS('Inter regional allocations'!$D:$D,'Inter regional allocations'!$A:$A,U$2,'Inter regional allocations'!$C:$C,$E126,'Inter regional allocations'!$B:$B,"load")</f>
        <v>3.31417083397015E-22</v>
      </c>
      <c r="V126" s="15">
        <f>SUMIFS('Inter regional allocations'!$D:$D,'Inter regional allocations'!$A:$A,V$2,'Inter regional allocations'!$C:$C,$E126,'Inter regional allocations'!$B:$B,"load")</f>
        <v>4.8876331091613603E-5</v>
      </c>
      <c r="W126" s="15">
        <f>SUMIFS('Inter regional allocations'!$D:$D,'Inter regional allocations'!$A:$A,W$2,'Inter regional allocations'!$C:$C,$E126,'Inter regional allocations'!$B:$B,"load")</f>
        <v>0</v>
      </c>
      <c r="X126" s="15">
        <f>SUMIFS('Inter regional allocations'!$D:$D,'Inter regional allocations'!$A:$A,X$2,'Inter regional allocations'!$C:$C,$E126,'Inter regional allocations'!$B:$B,"load")</f>
        <v>1.8203934440295701E-8</v>
      </c>
      <c r="Y126" s="15">
        <f>SUMIFS('Inter regional allocations'!$D:$D,'Inter regional allocations'!$A:$A,Y$2,'Inter regional allocations'!$C:$C,$E126,'Inter regional allocations'!$B:$B,"load")</f>
        <v>4.4119499595659102E-8</v>
      </c>
      <c r="Z126" s="15">
        <f>SUMIFS('Inter regional allocations'!$D:$D,'Inter regional allocations'!$A:$A,Z$2,'Inter regional allocations'!$C:$C,$E126,'Inter regional allocations'!$B:$B,"load")</f>
        <v>2.9997560211449702E-22</v>
      </c>
      <c r="AA126" s="15">
        <f>SUMIFS('Inter regional allocations'!$D:$D,'Inter regional allocations'!$A:$A,AA$2,'Inter regional allocations'!$C:$C,$E126,'Inter regional allocations'!$B:$B,"load")</f>
        <v>0</v>
      </c>
      <c r="AB126" s="15">
        <f>SUMIFS('Inter regional allocations'!$D:$D,'Inter regional allocations'!$A:$A,AB$2,'Inter regional allocations'!$C:$C,$E126,'Inter regional allocations'!$B:$B,"load")</f>
        <v>0</v>
      </c>
      <c r="AC126" s="15">
        <f>SUMIFS('Inter regional allocations'!$D:$D,'Inter regional allocations'!$A:$A,AC$2,'Inter regional allocations'!$C:$C,$E126,'Inter regional allocations'!$B:$B,"load")</f>
        <v>3.2515838695512001E-8</v>
      </c>
      <c r="AD126" s="15">
        <f>SUMIFS('Inter regional allocations'!$D:$D,'Inter regional allocations'!$A:$A,AD$2,'Inter regional allocations'!$C:$C,$E126,'Inter regional allocations'!$B:$B,"load")</f>
        <v>5.75034660850716E-7</v>
      </c>
      <c r="AE126" s="12">
        <f>SUMIFS('Inter regional allocations'!$D:$D,'Inter regional allocations'!$A:$A,AE$2,'Inter regional allocations'!$C:$C,$E126,'Inter regional allocations'!$B:$B,"gen")</f>
        <v>0.460005782286807</v>
      </c>
      <c r="AF126" s="15">
        <f>SUMIFS('Inter regional allocations'!$D:$D,'Inter regional allocations'!$A:$A,AF$2,'Inter regional allocations'!$C:$C,$E126,'Inter regional allocations'!$B:$B,"gen")</f>
        <v>2.6191068415749798E-4</v>
      </c>
      <c r="AG126" s="15">
        <f>SUMIFS('Inter regional allocations'!$D:$D,'Inter regional allocations'!$A:$A,AG$2,'Inter regional allocations'!$C:$C,$E126,'Inter regional allocations'!$B:$B,"gen")</f>
        <v>1.4762126953716799E-3</v>
      </c>
      <c r="AH126" s="15">
        <f>SUMIFS('Inter regional allocations'!$D:$D,'Inter regional allocations'!$A:$A,AH$2,'Inter regional allocations'!$C:$C,$E126,'Inter regional allocations'!$B:$B,"gen")</f>
        <v>2.6279892877119901E-4</v>
      </c>
      <c r="AI126" s="15">
        <f>SUMIFS('Inter regional allocations'!$D:$D,'Inter regional allocations'!$A:$A,AI$2,'Inter regional allocations'!$C:$C,$E126,'Inter regional allocations'!$B:$B,"gen")</f>
        <v>2.9424065800545099E-3</v>
      </c>
      <c r="AJ126" s="15">
        <f>SUMIFS('Inter regional allocations'!$D:$D,'Inter regional allocations'!$A:$A,AJ$2,'Inter regional allocations'!$C:$C,$E126,'Inter regional allocations'!$B:$B,"gen")</f>
        <v>1.5382171467492099E-3</v>
      </c>
      <c r="AK126" s="15">
        <f>SUMIFS('Inter regional allocations'!$D:$D,'Inter regional allocations'!$A:$A,AK$2,'Inter regional allocations'!$C:$C,$E126,'Inter regional allocations'!$B:$B,"gen")</f>
        <v>3.1846943574744099E-3</v>
      </c>
      <c r="AL126" s="15">
        <f>SUMIFS('Inter regional allocations'!$D:$D,'Inter regional allocations'!$A:$A,AL$2,'Inter regional allocations'!$C:$C,$E126,'Inter regional allocations'!$B:$B,"gen")</f>
        <v>6.6041058362398803E-5</v>
      </c>
      <c r="AM126" s="15">
        <f>SUMIFS('Inter regional allocations'!$D:$D,'Inter regional allocations'!$A:$A,AM$2,'Inter regional allocations'!$C:$C,$E126,'Inter regional allocations'!$B:$B,"gen")</f>
        <v>1.10380164706348E-3</v>
      </c>
      <c r="AN126" s="15">
        <f>SUMIFS('Inter regional allocations'!$D:$D,'Inter regional allocations'!$A:$A,AN$2,'Inter regional allocations'!$C:$C,$E126,'Inter regional allocations'!$B:$B,"gen")</f>
        <v>3.1468856851424101E-3</v>
      </c>
      <c r="AO126" s="15">
        <f>SUMIFS('Inter regional allocations'!$D:$D,'Inter regional allocations'!$A:$A,AO$2,'Inter regional allocations'!$C:$C,$E126,'Inter regional allocations'!$B:$B,"gen")</f>
        <v>3.1431230273690201E-3</v>
      </c>
      <c r="AP126" s="15">
        <f>SUMIFS('Inter regional allocations'!$D:$D,'Inter regional allocations'!$A:$A,AP$2,'Inter regional allocations'!$C:$C,$E126,'Inter regional allocations'!$B:$B,"gen")</f>
        <v>1.8747601613827101E-4</v>
      </c>
      <c r="AQ126" s="15">
        <f>SUMIFS('Inter regional allocations'!$D:$D,'Inter regional allocations'!$A:$A,AQ$2,'Inter regional allocations'!$C:$C,$E126,'Inter regional allocations'!$B:$B,"gen")</f>
        <v>2.2991457992384801E-5</v>
      </c>
      <c r="AR126" s="15">
        <f>SUMIFS('Inter regional allocations'!$D:$D,'Inter regional allocations'!$A:$A,AR$2,'Inter regional allocations'!$C:$C,$E126,'Inter regional allocations'!$B:$B,"gen")</f>
        <v>2.20269829159773E-4</v>
      </c>
      <c r="AS126" s="15">
        <f>SUMIFS('Inter regional allocations'!$D:$D,'Inter regional allocations'!$A:$A,AS$2,'Inter regional allocations'!$C:$C,$E126,'Inter regional allocations'!$B:$B,"gen")</f>
        <v>3.1494961868175201E-3</v>
      </c>
      <c r="AT126" s="15">
        <f>SUMIFS('Inter regional allocations'!$D:$D,'Inter regional allocations'!$A:$A,AT$2,'Inter regional allocations'!$C:$C,$E126,'Inter regional allocations'!$B:$B,"gen")</f>
        <v>3.1525108600564101E-3</v>
      </c>
      <c r="AU126" s="15">
        <f>SUMIFS('Inter regional allocations'!$D:$D,'Inter regional allocations'!$A:$A,AU$2,'Inter regional allocations'!$C:$C,$E126,'Inter regional allocations'!$B:$B,"gen")</f>
        <v>2.62484375676836E-4</v>
      </c>
      <c r="AV126" s="15">
        <f>SUMIFS('Inter regional allocations'!$D:$D,'Inter regional allocations'!$A:$A,AV$2,'Inter regional allocations'!$C:$C,$E126,'Inter regional allocations'!$B:$B,"gen")</f>
        <v>2.3313354640708099E-4</v>
      </c>
      <c r="AW126" s="15">
        <f>SUMIFS('Inter regional allocations'!$D:$D,'Inter regional allocations'!$A:$A,AW$2,'Inter regional allocations'!$C:$C,$E126,'Inter regional allocations'!$B:$B,"gen")</f>
        <v>2.6380122287391201E-4</v>
      </c>
      <c r="AX126" s="15">
        <f>SUMIFS('Inter regional allocations'!$D:$D,'Inter regional allocations'!$A:$A,AX$2,'Inter regional allocations'!$C:$C,$E126,'Inter regional allocations'!$B:$B,"gen")</f>
        <v>2.2502752195024799E-3</v>
      </c>
      <c r="AY126" s="15">
        <f>SUMIFS('Inter regional allocations'!$D:$D,'Inter regional allocations'!$A:$A,AY$2,'Inter regional allocations'!$C:$C,$E126,'Inter regional allocations'!$B:$B,"gen")</f>
        <v>1.74108769256648E-3</v>
      </c>
      <c r="AZ126" s="12">
        <f t="shared" ca="1" si="50"/>
        <v>2.3228840630890949E-5</v>
      </c>
      <c r="BA126" s="15">
        <f t="shared" ca="1" si="51"/>
        <v>0</v>
      </c>
      <c r="BB126" s="15">
        <f t="shared" ca="1" si="52"/>
        <v>1.1323213954742443E-9</v>
      </c>
      <c r="BC126" s="15">
        <f t="shared" ca="1" si="53"/>
        <v>6.7173716795481852E-8</v>
      </c>
      <c r="BD126" s="15">
        <f t="shared" ca="1" si="54"/>
        <v>3.0347058061199951E-11</v>
      </c>
      <c r="BE126" s="15">
        <f t="shared" ca="1" si="55"/>
        <v>7.4730929707947064E-12</v>
      </c>
      <c r="BF126" s="15">
        <f t="shared" ca="1" si="56"/>
        <v>2.2362951212361273E-7</v>
      </c>
      <c r="BG126" s="15">
        <f t="shared" ca="1" si="57"/>
        <v>2.239908080768783E-8</v>
      </c>
      <c r="BH126" s="15">
        <f t="shared" ca="1" si="58"/>
        <v>2.067198768767211E-7</v>
      </c>
      <c r="BI126" s="15">
        <f t="shared" ca="1" si="59"/>
        <v>3.1529919404776053E-20</v>
      </c>
      <c r="BJ126" s="15">
        <f t="shared" ca="1" si="60"/>
        <v>5.0471115203078976E-20</v>
      </c>
      <c r="BK126" s="15">
        <f t="shared" ca="1" si="61"/>
        <v>1.6445695725555408E-26</v>
      </c>
      <c r="BL126" s="15">
        <f t="shared" ca="1" si="62"/>
        <v>2.4253585876599996E-9</v>
      </c>
      <c r="BM126" s="15">
        <f t="shared" ca="1" si="63"/>
        <v>0</v>
      </c>
      <c r="BN126" s="15">
        <f t="shared" ca="1" si="64"/>
        <v>9.0332207303396447E-13</v>
      </c>
      <c r="BO126" s="15">
        <f t="shared" ca="1" si="65"/>
        <v>2.1893134128055314E-12</v>
      </c>
      <c r="BP126" s="15">
        <f t="shared" ca="1" si="66"/>
        <v>1.4885495421355597E-26</v>
      </c>
      <c r="BQ126" s="15">
        <f t="shared" ca="1" si="67"/>
        <v>0</v>
      </c>
      <c r="BR126" s="15">
        <f t="shared" ca="1" si="67"/>
        <v>0</v>
      </c>
      <c r="BS126" s="15">
        <f t="shared" ca="1" si="68"/>
        <v>1.6135124477184604E-12</v>
      </c>
      <c r="BT126" s="15">
        <f t="shared" ca="1" si="69"/>
        <v>2.8534573314889051E-11</v>
      </c>
      <c r="BU126" s="12">
        <f t="shared" ca="1" si="70"/>
        <v>0.2374015444912039</v>
      </c>
      <c r="BV126" s="15">
        <f t="shared" ca="1" si="71"/>
        <v>1.3516786817034142E-4</v>
      </c>
      <c r="BW126" s="15">
        <f t="shared" ca="1" si="72"/>
        <v>7.6184949705753076E-4</v>
      </c>
      <c r="BX126" s="15">
        <f t="shared" ca="1" si="73"/>
        <v>1.3562627684975047E-4</v>
      </c>
      <c r="BY126" s="15">
        <f t="shared" ca="1" si="74"/>
        <v>1.5185284479543721E-3</v>
      </c>
      <c r="BZ126" s="15">
        <f t="shared" ca="1" si="75"/>
        <v>7.9384899160557466E-4</v>
      </c>
      <c r="CA126" s="15">
        <f t="shared" ca="1" si="76"/>
        <v>1.6435692513218452E-3</v>
      </c>
      <c r="CB126" s="15">
        <f t="shared" ca="1" si="77"/>
        <v>3.4082722128245008E-5</v>
      </c>
      <c r="CC126" s="15">
        <f t="shared" ca="1" si="78"/>
        <v>5.6965417808905734E-4</v>
      </c>
      <c r="CD126" s="15">
        <f t="shared" ca="1" si="79"/>
        <v>1.6240568070169988E-3</v>
      </c>
      <c r="CE126" s="15">
        <f t="shared" ca="1" si="80"/>
        <v>1.6221149601942178E-3</v>
      </c>
      <c r="CF126" s="15">
        <f t="shared" ca="1" si="81"/>
        <v>9.6753339849397525E-5</v>
      </c>
      <c r="CG126" s="15">
        <f t="shared" ca="1" si="82"/>
        <v>1.1865519625346082E-5</v>
      </c>
      <c r="CH126" s="15">
        <f t="shared" ca="1" si="83"/>
        <v>1.1367769637021686E-4</v>
      </c>
      <c r="CI126" s="15">
        <f t="shared" ca="1" si="84"/>
        <v>1.6254040447114624E-3</v>
      </c>
      <c r="CJ126" s="15">
        <f t="shared" ca="1" si="85"/>
        <v>1.6269598688132617E-3</v>
      </c>
      <c r="CK126" s="15">
        <f t="shared" ca="1" si="86"/>
        <v>1.3546394108506716E-4</v>
      </c>
      <c r="CL126" s="15">
        <f t="shared" ca="1" si="87"/>
        <v>1.203164527945981E-4</v>
      </c>
      <c r="CM126" s="15">
        <f t="shared" ca="1" si="87"/>
        <v>1.3614354462589798E-4</v>
      </c>
      <c r="CN126" s="15">
        <f t="shared" ca="1" si="88"/>
        <v>1.1613306467245532E-3</v>
      </c>
      <c r="CO126" s="15">
        <f t="shared" ca="1" si="89"/>
        <v>8.9854719924411532E-4</v>
      </c>
    </row>
    <row r="127" spans="1:93" x14ac:dyDescent="0.35">
      <c r="A127" s="4" t="str">
        <f>C127&amp;D127</f>
        <v>SOLEBDE</v>
      </c>
      <c r="B127" s="3" t="str">
        <f t="shared" si="47"/>
        <v>SOLEBDE</v>
      </c>
      <c r="C127" s="4" t="s">
        <v>184</v>
      </c>
      <c r="D127" s="4" t="s">
        <v>174</v>
      </c>
      <c r="E127" s="6" t="s">
        <v>26</v>
      </c>
      <c r="F127" s="9">
        <v>237277</v>
      </c>
      <c r="G127" s="10">
        <v>0</v>
      </c>
      <c r="H127" s="12">
        <f t="shared" ca="1" si="48"/>
        <v>4.6967577121778274E-4</v>
      </c>
      <c r="I127" s="14">
        <f t="shared" ca="1" si="49"/>
        <v>0</v>
      </c>
      <c r="J127" s="12">
        <f>SUMIFS('Inter regional allocations'!$D:$D,'Inter regional allocations'!$A:$A,J$2,'Inter regional allocations'!$C:$C,$E127,'Inter regional allocations'!$B:$B,"load")</f>
        <v>7.74515725568313E-6</v>
      </c>
      <c r="K127" s="15">
        <f>SUMIFS('Inter regional allocations'!$D:$D,'Inter regional allocations'!$A:$A,K$2,'Inter regional allocations'!$C:$C,$E127,'Inter regional allocations'!$B:$B,"load")</f>
        <v>0</v>
      </c>
      <c r="L127" s="15">
        <f>SUMIFS('Inter regional allocations'!$D:$D,'Inter regional allocations'!$A:$A,L$2,'Inter regional allocations'!$C:$C,$E127,'Inter regional allocations'!$B:$B,"load")</f>
        <v>2.9663471452778202E-7</v>
      </c>
      <c r="M127" s="15">
        <f>SUMIFS('Inter regional allocations'!$D:$D,'Inter regional allocations'!$A:$A,M$2,'Inter regional allocations'!$C:$C,$E127,'Inter regional allocations'!$B:$B,"load")</f>
        <v>7.3442501313675495E-4</v>
      </c>
      <c r="N127" s="15">
        <f>SUMIFS('Inter regional allocations'!$D:$D,'Inter regional allocations'!$A:$A,N$2,'Inter regional allocations'!$C:$C,$E127,'Inter regional allocations'!$B:$B,"load")</f>
        <v>1.4583443475550301E-7</v>
      </c>
      <c r="O127" s="15">
        <f>SUMIFS('Inter regional allocations'!$D:$D,'Inter regional allocations'!$A:$A,O$2,'Inter regional allocations'!$C:$C,$E127,'Inter regional allocations'!$B:$B,"load")</f>
        <v>8.2366819086920103E-8</v>
      </c>
      <c r="P127" s="15">
        <f>SUMIFS('Inter regional allocations'!$D:$D,'Inter regional allocations'!$A:$A,P$2,'Inter regional allocations'!$C:$C,$E127,'Inter regional allocations'!$B:$B,"load")</f>
        <v>5.1341588482490001E-5</v>
      </c>
      <c r="Q127" s="15">
        <f>SUMIFS('Inter regional allocations'!$D:$D,'Inter regional allocations'!$A:$A,Q$2,'Inter regional allocations'!$C:$C,$E127,'Inter regional allocations'!$B:$B,"load")</f>
        <v>1.24291797633935E-2</v>
      </c>
      <c r="R127" s="15">
        <f>SUMIFS('Inter regional allocations'!$D:$D,'Inter regional allocations'!$A:$A,R$2,'Inter regional allocations'!$C:$C,$E127,'Inter regional allocations'!$B:$B,"load")</f>
        <v>4.97477834091305E-4</v>
      </c>
      <c r="S127" s="15">
        <f>SUMIFS('Inter regional allocations'!$D:$D,'Inter regional allocations'!$A:$A,S$2,'Inter regional allocations'!$C:$C,$E127,'Inter regional allocations'!$B:$B,"load")</f>
        <v>0</v>
      </c>
      <c r="T127" s="15">
        <f>SUMIFS('Inter regional allocations'!$D:$D,'Inter regional allocations'!$A:$A,T$2,'Inter regional allocations'!$C:$C,$E127,'Inter regional allocations'!$B:$B,"load")</f>
        <v>0</v>
      </c>
      <c r="U127" s="15">
        <f>SUMIFS('Inter regional allocations'!$D:$D,'Inter regional allocations'!$A:$A,U$2,'Inter regional allocations'!$C:$C,$E127,'Inter regional allocations'!$B:$B,"load")</f>
        <v>0</v>
      </c>
      <c r="V127" s="15">
        <f>SUMIFS('Inter regional allocations'!$D:$D,'Inter regional allocations'!$A:$A,V$2,'Inter regional allocations'!$C:$C,$E127,'Inter regional allocations'!$B:$B,"load")</f>
        <v>0.46324124834596903</v>
      </c>
      <c r="W127" s="15">
        <f>SUMIFS('Inter regional allocations'!$D:$D,'Inter regional allocations'!$A:$A,W$2,'Inter regional allocations'!$C:$C,$E127,'Inter regional allocations'!$B:$B,"load")</f>
        <v>0</v>
      </c>
      <c r="X127" s="15">
        <f>SUMIFS('Inter regional allocations'!$D:$D,'Inter regional allocations'!$A:$A,X$2,'Inter regional allocations'!$C:$C,$E127,'Inter regional allocations'!$B:$B,"load")</f>
        <v>8.6499539680746597E-11</v>
      </c>
      <c r="Y127" s="15">
        <f>SUMIFS('Inter regional allocations'!$D:$D,'Inter regional allocations'!$A:$A,Y$2,'Inter regional allocations'!$C:$C,$E127,'Inter regional allocations'!$B:$B,"load")</f>
        <v>2.14856462711639E-10</v>
      </c>
      <c r="Z127" s="15">
        <f>SUMIFS('Inter regional allocations'!$D:$D,'Inter regional allocations'!$A:$A,Z$2,'Inter regional allocations'!$C:$C,$E127,'Inter regional allocations'!$B:$B,"load")</f>
        <v>2.95651208270648E-22</v>
      </c>
      <c r="AA127" s="15">
        <f>SUMIFS('Inter regional allocations'!$D:$D,'Inter regional allocations'!$A:$A,AA$2,'Inter regional allocations'!$C:$C,$E127,'Inter regional allocations'!$B:$B,"load")</f>
        <v>0</v>
      </c>
      <c r="AB127" s="15">
        <f>SUMIFS('Inter regional allocations'!$D:$D,'Inter regional allocations'!$A:$A,AB$2,'Inter regional allocations'!$C:$C,$E127,'Inter regional allocations'!$B:$B,"load")</f>
        <v>0</v>
      </c>
      <c r="AC127" s="15">
        <f>SUMIFS('Inter regional allocations'!$D:$D,'Inter regional allocations'!$A:$A,AC$2,'Inter regional allocations'!$C:$C,$E127,'Inter regional allocations'!$B:$B,"load")</f>
        <v>1.09974011638018E-8</v>
      </c>
      <c r="AD127" s="15">
        <f>SUMIFS('Inter regional allocations'!$D:$D,'Inter regional allocations'!$A:$A,AD$2,'Inter regional allocations'!$C:$C,$E127,'Inter regional allocations'!$B:$B,"load")</f>
        <v>1.5357783516106199E-8</v>
      </c>
      <c r="AE127" s="12">
        <f>SUMIFS('Inter regional allocations'!$D:$D,'Inter regional allocations'!$A:$A,AE$2,'Inter regional allocations'!$C:$C,$E127,'Inter regional allocations'!$B:$B,"gen")</f>
        <v>2.2212890341399501E-5</v>
      </c>
      <c r="AF127" s="15">
        <f>SUMIFS('Inter regional allocations'!$D:$D,'Inter regional allocations'!$A:$A,AF$2,'Inter regional allocations'!$C:$C,$E127,'Inter regional allocations'!$B:$B,"gen")</f>
        <v>7.8846008301568498E-4</v>
      </c>
      <c r="AG127" s="15">
        <f>SUMIFS('Inter regional allocations'!$D:$D,'Inter regional allocations'!$A:$A,AG$2,'Inter regional allocations'!$C:$C,$E127,'Inter regional allocations'!$B:$B,"gen")</f>
        <v>6.5144786653209205E-5</v>
      </c>
      <c r="AH127" s="15">
        <f>SUMIFS('Inter regional allocations'!$D:$D,'Inter regional allocations'!$A:$A,AH$2,'Inter regional allocations'!$C:$C,$E127,'Inter regional allocations'!$B:$B,"gen")</f>
        <v>7.8939283727184797E-4</v>
      </c>
      <c r="AI127" s="15">
        <f>SUMIFS('Inter regional allocations'!$D:$D,'Inter regional allocations'!$A:$A,AI$2,'Inter regional allocations'!$C:$C,$E127,'Inter regional allocations'!$B:$B,"gen")</f>
        <v>1.55833288017486E-4</v>
      </c>
      <c r="AJ127" s="15">
        <f>SUMIFS('Inter regional allocations'!$D:$D,'Inter regional allocations'!$A:$A,AJ$2,'Inter regional allocations'!$C:$C,$E127,'Inter regional allocations'!$B:$B,"gen")</f>
        <v>7.6045310368517299E-5</v>
      </c>
      <c r="AK127" s="15">
        <f>SUMIFS('Inter regional allocations'!$D:$D,'Inter regional allocations'!$A:$A,AK$2,'Inter regional allocations'!$C:$C,$E127,'Inter regional allocations'!$B:$B,"gen")</f>
        <v>1.5900759436192501E-4</v>
      </c>
      <c r="AL127" s="15">
        <f>SUMIFS('Inter regional allocations'!$D:$D,'Inter regional allocations'!$A:$A,AL$2,'Inter regional allocations'!$C:$C,$E127,'Inter regional allocations'!$B:$B,"gen")</f>
        <v>3.2499592858861201E-3</v>
      </c>
      <c r="AM127" s="15">
        <f>SUMIFS('Inter regional allocations'!$D:$D,'Inter regional allocations'!$A:$A,AM$2,'Inter regional allocations'!$C:$C,$E127,'Inter regional allocations'!$B:$B,"gen")</f>
        <v>7.6828265908334401E-4</v>
      </c>
      <c r="AN127" s="15">
        <f>SUMIFS('Inter regional allocations'!$D:$D,'Inter regional allocations'!$A:$A,AN$2,'Inter regional allocations'!$C:$C,$E127,'Inter regional allocations'!$B:$B,"gen")</f>
        <v>1.57560775255691E-4</v>
      </c>
      <c r="AO127" s="15">
        <f>SUMIFS('Inter regional allocations'!$D:$D,'Inter regional allocations'!$A:$A,AO$2,'Inter regional allocations'!$C:$C,$E127,'Inter regional allocations'!$B:$B,"gen")</f>
        <v>1.5776506732898701E-4</v>
      </c>
      <c r="AP127" s="15">
        <f>SUMIFS('Inter regional allocations'!$D:$D,'Inter regional allocations'!$A:$A,AP$2,'Inter regional allocations'!$C:$C,$E127,'Inter regional allocations'!$B:$B,"gen")</f>
        <v>6.0710258966326699E-4</v>
      </c>
      <c r="AQ127" s="15">
        <f>SUMIFS('Inter regional allocations'!$D:$D,'Inter regional allocations'!$A:$A,AQ$2,'Inter regional allocations'!$C:$C,$E127,'Inter regional allocations'!$B:$B,"gen")</f>
        <v>0.36849373079007802</v>
      </c>
      <c r="AR127" s="15">
        <f>SUMIFS('Inter regional allocations'!$D:$D,'Inter regional allocations'!$A:$A,AR$2,'Inter regional allocations'!$C:$C,$E127,'Inter regional allocations'!$B:$B,"gen")</f>
        <v>5.8741937141870097E-4</v>
      </c>
      <c r="AS127" s="15">
        <f>SUMIFS('Inter regional allocations'!$D:$D,'Inter regional allocations'!$A:$A,AS$2,'Inter regional allocations'!$C:$C,$E127,'Inter regional allocations'!$B:$B,"gen")</f>
        <v>1.57705113976581E-4</v>
      </c>
      <c r="AT127" s="15">
        <f>SUMIFS('Inter regional allocations'!$D:$D,'Inter regional allocations'!$A:$A,AT$2,'Inter regional allocations'!$C:$C,$E127,'Inter regional allocations'!$B:$B,"gen")</f>
        <v>1.5843813503333901E-4</v>
      </c>
      <c r="AU127" s="15">
        <f>SUMIFS('Inter regional allocations'!$D:$D,'Inter regional allocations'!$A:$A,AU$2,'Inter regional allocations'!$C:$C,$E127,'Inter regional allocations'!$B:$B,"gen")</f>
        <v>7.9158574371896904E-4</v>
      </c>
      <c r="AV127" s="15">
        <f>SUMIFS('Inter regional allocations'!$D:$D,'Inter regional allocations'!$A:$A,AV$2,'Inter regional allocations'!$C:$C,$E127,'Inter regional allocations'!$B:$B,"gen")</f>
        <v>7.0583788033290896E-4</v>
      </c>
      <c r="AW127" s="15">
        <f>SUMIFS('Inter regional allocations'!$D:$D,'Inter regional allocations'!$A:$A,AW$2,'Inter regional allocations'!$C:$C,$E127,'Inter regional allocations'!$B:$B,"gen")</f>
        <v>7.9374411133594001E-4</v>
      </c>
      <c r="AX127" s="15">
        <f>SUMIFS('Inter regional allocations'!$D:$D,'Inter regional allocations'!$A:$A,AX$2,'Inter regional allocations'!$C:$C,$E127,'Inter regional allocations'!$B:$B,"gen")</f>
        <v>1.32691346211189E-4</v>
      </c>
      <c r="AY127" s="15">
        <f>SUMIFS('Inter regional allocations'!$D:$D,'Inter regional allocations'!$A:$A,AY$2,'Inter regional allocations'!$C:$C,$E127,'Inter regional allocations'!$B:$B,"gen")</f>
        <v>8.6179467679782694E-5</v>
      </c>
      <c r="AZ127" s="12">
        <f t="shared" ca="1" si="50"/>
        <v>3.6377127072659796E-9</v>
      </c>
      <c r="BA127" s="15">
        <f t="shared" ca="1" si="51"/>
        <v>0</v>
      </c>
      <c r="BB127" s="15">
        <f t="shared" ca="1" si="52"/>
        <v>1.3932213831580285E-10</v>
      </c>
      <c r="BC127" s="15">
        <f t="shared" ca="1" si="53"/>
        <v>3.4494163444663562E-7</v>
      </c>
      <c r="BD127" s="15">
        <f t="shared" ca="1" si="54"/>
        <v>6.8494900613900298E-11</v>
      </c>
      <c r="BE127" s="15">
        <f t="shared" ca="1" si="55"/>
        <v>3.8685699277404786E-11</v>
      </c>
      <c r="BF127" s="15">
        <f t="shared" ca="1" si="56"/>
        <v>2.4113900166059523E-8</v>
      </c>
      <c r="BG127" s="15">
        <f t="shared" ca="1" si="57"/>
        <v>5.8376845909763006E-6</v>
      </c>
      <c r="BH127" s="15">
        <f t="shared" ca="1" si="58"/>
        <v>2.3365328539058585E-7</v>
      </c>
      <c r="BI127" s="15">
        <f t="shared" ca="1" si="59"/>
        <v>0</v>
      </c>
      <c r="BJ127" s="15">
        <f t="shared" ca="1" si="60"/>
        <v>0</v>
      </c>
      <c r="BK127" s="15">
        <f t="shared" ca="1" si="61"/>
        <v>0</v>
      </c>
      <c r="BL127" s="15">
        <f t="shared" ca="1" si="62"/>
        <v>2.1757319057678142E-4</v>
      </c>
      <c r="BM127" s="15">
        <f t="shared" ca="1" si="63"/>
        <v>0</v>
      </c>
      <c r="BN127" s="15">
        <f t="shared" ca="1" si="64"/>
        <v>4.0626738009537858E-14</v>
      </c>
      <c r="BO127" s="15">
        <f t="shared" ca="1" si="65"/>
        <v>1.0091287482521382E-13</v>
      </c>
      <c r="BP127" s="15">
        <f t="shared" ca="1" si="66"/>
        <v>1.3886020925598592E-25</v>
      </c>
      <c r="BQ127" s="15">
        <f t="shared" ca="1" si="67"/>
        <v>0</v>
      </c>
      <c r="BR127" s="15">
        <f t="shared" ca="1" si="67"/>
        <v>0</v>
      </c>
      <c r="BS127" s="15">
        <f t="shared" ca="1" si="68"/>
        <v>5.1652128729999516E-12</v>
      </c>
      <c r="BT127" s="15">
        <f t="shared" ca="1" si="69"/>
        <v>7.2131788171229302E-12</v>
      </c>
      <c r="BU127" s="12">
        <f t="shared" ca="1" si="70"/>
        <v>0</v>
      </c>
      <c r="BV127" s="15">
        <f t="shared" ca="1" si="71"/>
        <v>0</v>
      </c>
      <c r="BW127" s="15">
        <f t="shared" ca="1" si="72"/>
        <v>0</v>
      </c>
      <c r="BX127" s="15">
        <f t="shared" ca="1" si="73"/>
        <v>0</v>
      </c>
      <c r="BY127" s="15">
        <f t="shared" ca="1" si="74"/>
        <v>0</v>
      </c>
      <c r="BZ127" s="15">
        <f t="shared" ca="1" si="75"/>
        <v>0</v>
      </c>
      <c r="CA127" s="15">
        <f t="shared" ca="1" si="76"/>
        <v>0</v>
      </c>
      <c r="CB127" s="15">
        <f t="shared" ca="1" si="77"/>
        <v>0</v>
      </c>
      <c r="CC127" s="15">
        <f t="shared" ca="1" si="78"/>
        <v>0</v>
      </c>
      <c r="CD127" s="15">
        <f t="shared" ca="1" si="79"/>
        <v>0</v>
      </c>
      <c r="CE127" s="15">
        <f t="shared" ca="1" si="80"/>
        <v>0</v>
      </c>
      <c r="CF127" s="15">
        <f t="shared" ca="1" si="81"/>
        <v>0</v>
      </c>
      <c r="CG127" s="15">
        <f t="shared" ca="1" si="82"/>
        <v>0</v>
      </c>
      <c r="CH127" s="15">
        <f t="shared" ca="1" si="83"/>
        <v>0</v>
      </c>
      <c r="CI127" s="15">
        <f t="shared" ca="1" si="84"/>
        <v>0</v>
      </c>
      <c r="CJ127" s="15">
        <f t="shared" ca="1" si="85"/>
        <v>0</v>
      </c>
      <c r="CK127" s="15">
        <f t="shared" ca="1" si="86"/>
        <v>0</v>
      </c>
      <c r="CL127" s="15">
        <f t="shared" ca="1" si="87"/>
        <v>0</v>
      </c>
      <c r="CM127" s="15">
        <f t="shared" ca="1" si="87"/>
        <v>0</v>
      </c>
      <c r="CN127" s="15">
        <f t="shared" ca="1" si="88"/>
        <v>0</v>
      </c>
      <c r="CO127" s="15">
        <f t="shared" ca="1" si="89"/>
        <v>0</v>
      </c>
    </row>
    <row r="128" spans="1:93" x14ac:dyDescent="0.35">
      <c r="A128" s="4" t="str">
        <f>C128&amp;D128</f>
        <v>TARWTWC</v>
      </c>
      <c r="B128" s="3" t="str">
        <f t="shared" si="47"/>
        <v>TARWTWC</v>
      </c>
      <c r="C128" s="4" t="s">
        <v>185</v>
      </c>
      <c r="D128" s="4" t="s">
        <v>186</v>
      </c>
      <c r="E128" s="6" t="s">
        <v>20</v>
      </c>
      <c r="F128" s="9">
        <v>328232.40000000002</v>
      </c>
      <c r="G128" s="10">
        <v>437991009</v>
      </c>
      <c r="H128" s="12">
        <f t="shared" ca="1" si="48"/>
        <v>1.1913796366932764E-4</v>
      </c>
      <c r="I128" s="14">
        <f t="shared" ca="1" si="49"/>
        <v>2.6496291418131399E-2</v>
      </c>
      <c r="J128" s="12">
        <f>SUMIFS('Inter regional allocations'!$D:$D,'Inter regional allocations'!$A:$A,J$2,'Inter regional allocations'!$C:$C,$E128,'Inter regional allocations'!$B:$B,"load")</f>
        <v>3.9868372830229896E-3</v>
      </c>
      <c r="K128" s="15">
        <f>SUMIFS('Inter regional allocations'!$D:$D,'Inter regional allocations'!$A:$A,K$2,'Inter regional allocations'!$C:$C,$E128,'Inter regional allocations'!$B:$B,"load")</f>
        <v>0</v>
      </c>
      <c r="L128" s="15">
        <f>SUMIFS('Inter regional allocations'!$D:$D,'Inter regional allocations'!$A:$A,L$2,'Inter regional allocations'!$C:$C,$E128,'Inter regional allocations'!$B:$B,"load")</f>
        <v>3.75600524908448E-4</v>
      </c>
      <c r="M128" s="15">
        <f>SUMIFS('Inter regional allocations'!$D:$D,'Inter regional allocations'!$A:$A,M$2,'Inter regional allocations'!$C:$C,$E128,'Inter regional allocations'!$B:$B,"load")</f>
        <v>1.8588193225244298E-2</v>
      </c>
      <c r="N128" s="15">
        <f>SUMIFS('Inter regional allocations'!$D:$D,'Inter regional allocations'!$A:$A,N$2,'Inter regional allocations'!$C:$C,$E128,'Inter regional allocations'!$B:$B,"load")</f>
        <v>2.50553269469385E-5</v>
      </c>
      <c r="O128" s="15">
        <f>SUMIFS('Inter regional allocations'!$D:$D,'Inter regional allocations'!$A:$A,O$2,'Inter regional allocations'!$C:$C,$E128,'Inter regional allocations'!$B:$B,"load")</f>
        <v>9.3172747458759395E-6</v>
      </c>
      <c r="P128" s="15">
        <f>SUMIFS('Inter regional allocations'!$D:$D,'Inter regional allocations'!$A:$A,P$2,'Inter regional allocations'!$C:$C,$E128,'Inter regional allocations'!$B:$B,"load")</f>
        <v>7.2682738311042105E-2</v>
      </c>
      <c r="Q128" s="15">
        <f>SUMIFS('Inter regional allocations'!$D:$D,'Inter regional allocations'!$A:$A,Q$2,'Inter regional allocations'!$C:$C,$E128,'Inter regional allocations'!$B:$B,"load")</f>
        <v>5.7845532138344098E-3</v>
      </c>
      <c r="R128" s="15">
        <f>SUMIFS('Inter regional allocations'!$D:$D,'Inter regional allocations'!$A:$A,R$2,'Inter regional allocations'!$C:$C,$E128,'Inter regional allocations'!$B:$B,"load")</f>
        <v>6.1402365253472702E-2</v>
      </c>
      <c r="S128" s="15">
        <f>SUMIFS('Inter regional allocations'!$D:$D,'Inter regional allocations'!$A:$A,S$2,'Inter regional allocations'!$C:$C,$E128,'Inter regional allocations'!$B:$B,"load")</f>
        <v>1.0522661515308801E-11</v>
      </c>
      <c r="T128" s="15">
        <f>SUMIFS('Inter regional allocations'!$D:$D,'Inter regional allocations'!$A:$A,T$2,'Inter regional allocations'!$C:$C,$E128,'Inter regional allocations'!$B:$B,"load")</f>
        <v>1.50800470269444E-11</v>
      </c>
      <c r="U128" s="15">
        <f>SUMIFS('Inter regional allocations'!$D:$D,'Inter regional allocations'!$A:$A,U$2,'Inter regional allocations'!$C:$C,$E128,'Inter regional allocations'!$B:$B,"load")</f>
        <v>1.53627875480372E-22</v>
      </c>
      <c r="V128" s="15">
        <f>SUMIFS('Inter regional allocations'!$D:$D,'Inter regional allocations'!$A:$A,V$2,'Inter regional allocations'!$C:$C,$E128,'Inter regional allocations'!$B:$B,"load")</f>
        <v>4.97070278777713E-4</v>
      </c>
      <c r="W128" s="15">
        <f>SUMIFS('Inter regional allocations'!$D:$D,'Inter regional allocations'!$A:$A,W$2,'Inter regional allocations'!$C:$C,$E128,'Inter regional allocations'!$B:$B,"load")</f>
        <v>0</v>
      </c>
      <c r="X128" s="15">
        <f>SUMIFS('Inter regional allocations'!$D:$D,'Inter regional allocations'!$A:$A,X$2,'Inter regional allocations'!$C:$C,$E128,'Inter regional allocations'!$B:$B,"load")</f>
        <v>1.7468465148257901E-7</v>
      </c>
      <c r="Y128" s="15">
        <f>SUMIFS('Inter regional allocations'!$D:$D,'Inter regional allocations'!$A:$A,Y$2,'Inter regional allocations'!$C:$C,$E128,'Inter regional allocations'!$B:$B,"load")</f>
        <v>4.2764288821984198E-7</v>
      </c>
      <c r="Z128" s="15">
        <f>SUMIFS('Inter regional allocations'!$D:$D,'Inter regional allocations'!$A:$A,Z$2,'Inter regional allocations'!$C:$C,$E128,'Inter regional allocations'!$B:$B,"load")</f>
        <v>0</v>
      </c>
      <c r="AA128" s="15">
        <f>SUMIFS('Inter regional allocations'!$D:$D,'Inter regional allocations'!$A:$A,AA$2,'Inter regional allocations'!$C:$C,$E128,'Inter regional allocations'!$B:$B,"load")</f>
        <v>1.0494369876396E-22</v>
      </c>
      <c r="AB128" s="15">
        <f>SUMIFS('Inter regional allocations'!$D:$D,'Inter regional allocations'!$A:$A,AB$2,'Inter regional allocations'!$C:$C,$E128,'Inter regional allocations'!$B:$B,"load")</f>
        <v>0</v>
      </c>
      <c r="AC128" s="15">
        <f>SUMIFS('Inter regional allocations'!$D:$D,'Inter regional allocations'!$A:$A,AC$2,'Inter regional allocations'!$C:$C,$E128,'Inter regional allocations'!$B:$B,"load")</f>
        <v>1.58803459620831E-6</v>
      </c>
      <c r="AD128" s="15">
        <f>SUMIFS('Inter regional allocations'!$D:$D,'Inter regional allocations'!$A:$A,AD$2,'Inter regional allocations'!$C:$C,$E128,'Inter regional allocations'!$B:$B,"load")</f>
        <v>1.0805442097424799E-5</v>
      </c>
      <c r="AE128" s="12">
        <f>SUMIFS('Inter regional allocations'!$D:$D,'Inter regional allocations'!$A:$A,AE$2,'Inter regional allocations'!$C:$C,$E128,'Inter regional allocations'!$B:$B,"gen")</f>
        <v>3.7380026091123598E-2</v>
      </c>
      <c r="AF128" s="15">
        <f>SUMIFS('Inter regional allocations'!$D:$D,'Inter regional allocations'!$A:$A,AF$2,'Inter regional allocations'!$C:$C,$E128,'Inter regional allocations'!$B:$B,"gen")</f>
        <v>1.5702528831834199E-2</v>
      </c>
      <c r="AG128" s="15">
        <f>SUMIFS('Inter regional allocations'!$D:$D,'Inter regional allocations'!$A:$A,AG$2,'Inter regional allocations'!$C:$C,$E128,'Inter regional allocations'!$B:$B,"gen")</f>
        <v>0.19200387922817</v>
      </c>
      <c r="AH128" s="15">
        <f>SUMIFS('Inter regional allocations'!$D:$D,'Inter regional allocations'!$A:$A,AH$2,'Inter regional allocations'!$C:$C,$E128,'Inter regional allocations'!$B:$B,"gen")</f>
        <v>1.5747957876051901E-2</v>
      </c>
      <c r="AI128" s="15">
        <f>SUMIFS('Inter regional allocations'!$D:$D,'Inter regional allocations'!$A:$A,AI$2,'Inter regional allocations'!$C:$C,$E128,'Inter regional allocations'!$B:$B,"gen")</f>
        <v>0.40911719905145</v>
      </c>
      <c r="AJ128" s="15">
        <f>SUMIFS('Inter regional allocations'!$D:$D,'Inter regional allocations'!$A:$A,AJ$2,'Inter regional allocations'!$C:$C,$E128,'Inter regional allocations'!$B:$B,"gen")</f>
        <v>0.21024531984214501</v>
      </c>
      <c r="AK128" s="15">
        <f>SUMIFS('Inter regional allocations'!$D:$D,'Inter regional allocations'!$A:$A,AK$2,'Inter regional allocations'!$C:$C,$E128,'Inter regional allocations'!$B:$B,"gen")</f>
        <v>0.42843825155226001</v>
      </c>
      <c r="AL128" s="15">
        <f>SUMIFS('Inter regional allocations'!$D:$D,'Inter regional allocations'!$A:$A,AL$2,'Inter regional allocations'!$C:$C,$E128,'Inter regional allocations'!$B:$B,"gen")</f>
        <v>3.9922276515961096E-3</v>
      </c>
      <c r="AM128" s="15">
        <f>SUMIFS('Inter regional allocations'!$D:$D,'Inter regional allocations'!$A:$A,AM$2,'Inter regional allocations'!$C:$C,$E128,'Inter regional allocations'!$B:$B,"gen")</f>
        <v>8.2823030298168399E-2</v>
      </c>
      <c r="AN128" s="15">
        <f>SUMIFS('Inter regional allocations'!$D:$D,'Inter regional allocations'!$A:$A,AN$2,'Inter regional allocations'!$C:$C,$E128,'Inter regional allocations'!$B:$B,"gen")</f>
        <v>0.42381232192479301</v>
      </c>
      <c r="AO128" s="15">
        <f>SUMIFS('Inter regional allocations'!$D:$D,'Inter regional allocations'!$A:$A,AO$2,'Inter regional allocations'!$C:$C,$E128,'Inter regional allocations'!$B:$B,"gen")</f>
        <v>0.42377937731062798</v>
      </c>
      <c r="AP128" s="15">
        <f>SUMIFS('Inter regional allocations'!$D:$D,'Inter regional allocations'!$A:$A,AP$2,'Inter regional allocations'!$C:$C,$E128,'Inter regional allocations'!$B:$B,"gen")</f>
        <v>1.1704490925630801E-2</v>
      </c>
      <c r="AQ128" s="15">
        <f>SUMIFS('Inter regional allocations'!$D:$D,'Inter regional allocations'!$A:$A,AQ$2,'Inter regional allocations'!$C:$C,$E128,'Inter regional allocations'!$B:$B,"gen")</f>
        <v>1.2376800558763701E-3</v>
      </c>
      <c r="AR128" s="15">
        <f>SUMIFS('Inter regional allocations'!$D:$D,'Inter regional allocations'!$A:$A,AR$2,'Inter regional allocations'!$C:$C,$E128,'Inter regional allocations'!$B:$B,"gen")</f>
        <v>1.3065798221817901E-2</v>
      </c>
      <c r="AS128" s="15">
        <f>SUMIFS('Inter regional allocations'!$D:$D,'Inter regional allocations'!$A:$A,AS$2,'Inter regional allocations'!$C:$C,$E128,'Inter regional allocations'!$B:$B,"gen")</f>
        <v>0.42413539764561498</v>
      </c>
      <c r="AT128" s="15">
        <f>SUMIFS('Inter regional allocations'!$D:$D,'Inter regional allocations'!$A:$A,AT$2,'Inter regional allocations'!$C:$C,$E128,'Inter regional allocations'!$B:$B,"gen")</f>
        <v>0.42568347657676803</v>
      </c>
      <c r="AU128" s="15">
        <f>SUMIFS('Inter regional allocations'!$D:$D,'Inter regional allocations'!$A:$A,AU$2,'Inter regional allocations'!$C:$C,$E128,'Inter regional allocations'!$B:$B,"gen")</f>
        <v>1.5746996272940701E-2</v>
      </c>
      <c r="AV128" s="15">
        <f>SUMIFS('Inter regional allocations'!$D:$D,'Inter regional allocations'!$A:$A,AV$2,'Inter regional allocations'!$C:$C,$E128,'Inter regional allocations'!$B:$B,"gen")</f>
        <v>1.4055844285571601E-2</v>
      </c>
      <c r="AW128" s="15">
        <f>SUMIFS('Inter regional allocations'!$D:$D,'Inter regional allocations'!$A:$A,AW$2,'Inter regional allocations'!$C:$C,$E128,'Inter regional allocations'!$B:$B,"gen")</f>
        <v>1.5823855240463501E-2</v>
      </c>
      <c r="AX128" s="15">
        <f>SUMIFS('Inter regional allocations'!$D:$D,'Inter regional allocations'!$A:$A,AX$2,'Inter regional allocations'!$C:$C,$E128,'Inter regional allocations'!$B:$B,"gen")</f>
        <v>0.32005889248398101</v>
      </c>
      <c r="AY128" s="15">
        <f>SUMIFS('Inter regional allocations'!$D:$D,'Inter regional allocations'!$A:$A,AY$2,'Inter regional allocations'!$C:$C,$E128,'Inter regional allocations'!$B:$B,"gen")</f>
        <v>0.23723768397729</v>
      </c>
      <c r="AZ128" s="12">
        <f t="shared" ca="1" si="50"/>
        <v>4.7498367538031385E-7</v>
      </c>
      <c r="BA128" s="15">
        <f t="shared" ca="1" si="51"/>
        <v>0</v>
      </c>
      <c r="BB128" s="15">
        <f t="shared" ca="1" si="52"/>
        <v>4.4748281690723067E-8</v>
      </c>
      <c r="BC128" s="15">
        <f t="shared" ca="1" si="53"/>
        <v>2.2145594891475974E-6</v>
      </c>
      <c r="BD128" s="15">
        <f t="shared" ca="1" si="54"/>
        <v>2.9850406315274849E-9</v>
      </c>
      <c r="BE128" s="15">
        <f t="shared" ca="1" si="55"/>
        <v>1.1100411401713115E-9</v>
      </c>
      <c r="BF128" s="15">
        <f t="shared" ca="1" si="56"/>
        <v>8.6592734362881818E-6</v>
      </c>
      <c r="BG128" s="15">
        <f t="shared" ca="1" si="57"/>
        <v>6.8915989063309634E-7</v>
      </c>
      <c r="BH128" s="15">
        <f t="shared" ca="1" si="58"/>
        <v>7.3153527607790162E-6</v>
      </c>
      <c r="BI128" s="15">
        <f t="shared" ca="1" si="59"/>
        <v>1.253648465315492E-15</v>
      </c>
      <c r="BJ128" s="15">
        <f t="shared" ca="1" si="60"/>
        <v>1.7966060948278541E-15</v>
      </c>
      <c r="BK128" s="15">
        <f t="shared" ca="1" si="61"/>
        <v>1.830291224757655E-26</v>
      </c>
      <c r="BL128" s="15">
        <f t="shared" ca="1" si="62"/>
        <v>5.9219940814121731E-8</v>
      </c>
      <c r="BM128" s="15">
        <f t="shared" ca="1" si="63"/>
        <v>0</v>
      </c>
      <c r="BN128" s="15">
        <f t="shared" ca="1" si="64"/>
        <v>2.0811573661920657E-11</v>
      </c>
      <c r="BO128" s="15">
        <f t="shared" ca="1" si="65"/>
        <v>5.0948502880181871E-11</v>
      </c>
      <c r="BP128" s="15">
        <f t="shared" ca="1" si="66"/>
        <v>0</v>
      </c>
      <c r="BQ128" s="15">
        <f t="shared" ca="1" si="67"/>
        <v>1.250277857066553E-26</v>
      </c>
      <c r="BR128" s="15">
        <f t="shared" ca="1" si="67"/>
        <v>0</v>
      </c>
      <c r="BS128" s="15">
        <f t="shared" ca="1" si="68"/>
        <v>1.8919520802870102E-10</v>
      </c>
      <c r="BT128" s="15">
        <f t="shared" ca="1" si="69"/>
        <v>1.2873383680340192E-9</v>
      </c>
      <c r="BU128" s="12">
        <f t="shared" ca="1" si="70"/>
        <v>9.9043206452776602E-4</v>
      </c>
      <c r="BV128" s="15">
        <f t="shared" ca="1" si="71"/>
        <v>4.1605877992988936E-4</v>
      </c>
      <c r="BW128" s="15">
        <f t="shared" ca="1" si="72"/>
        <v>5.0873907374412988E-3</v>
      </c>
      <c r="BX128" s="15">
        <f t="shared" ca="1" si="73"/>
        <v>4.1726248112432875E-4</v>
      </c>
      <c r="BY128" s="15">
        <f t="shared" ca="1" si="74"/>
        <v>1.084008853023689E-2</v>
      </c>
      <c r="BZ128" s="15">
        <f t="shared" ca="1" si="75"/>
        <v>5.5707212638357179E-3</v>
      </c>
      <c r="CA128" s="15">
        <f t="shared" ca="1" si="76"/>
        <v>1.1352024767803368E-2</v>
      </c>
      <c r="CB128" s="15">
        <f t="shared" ca="1" si="77"/>
        <v>1.0577922726421287E-4</v>
      </c>
      <c r="CC128" s="15">
        <f t="shared" ca="1" si="78"/>
        <v>2.1945031469129961E-3</v>
      </c>
      <c r="CD128" s="15">
        <f t="shared" ca="1" si="79"/>
        <v>1.1229454788314235E-2</v>
      </c>
      <c r="CE128" s="15">
        <f t="shared" ca="1" si="80"/>
        <v>1.122858187821666E-2</v>
      </c>
      <c r="CF128" s="15">
        <f t="shared" ca="1" si="81"/>
        <v>3.1012560246638821E-4</v>
      </c>
      <c r="CG128" s="15">
        <f t="shared" ca="1" si="82"/>
        <v>3.2793931442909452E-5</v>
      </c>
      <c r="CH128" s="15">
        <f t="shared" ca="1" si="83"/>
        <v>3.4619519729579015E-4</v>
      </c>
      <c r="CI128" s="15">
        <f t="shared" ca="1" si="84"/>
        <v>1.1238015096763256E-2</v>
      </c>
      <c r="CJ128" s="15">
        <f t="shared" ca="1" si="85"/>
        <v>1.1279033447261357E-2</v>
      </c>
      <c r="CK128" s="15">
        <f t="shared" ca="1" si="86"/>
        <v>4.1723700220806581E-4</v>
      </c>
      <c r="CL128" s="15">
        <f t="shared" ca="1" si="87"/>
        <v>3.7242774631838208E-4</v>
      </c>
      <c r="CM128" s="15">
        <f t="shared" ca="1" si="87"/>
        <v>4.1927347980964661E-4</v>
      </c>
      <c r="CN128" s="15">
        <f t="shared" ca="1" si="88"/>
        <v>8.4803736862199466E-3</v>
      </c>
      <c r="CO128" s="15">
        <f t="shared" ca="1" si="89"/>
        <v>6.2859188100248377E-3</v>
      </c>
    </row>
    <row r="129" spans="1:93" x14ac:dyDescent="0.35">
      <c r="A129" s="4" t="str">
        <f>C129&amp;D129</f>
        <v>TASMKIK</v>
      </c>
      <c r="B129" s="3" t="str">
        <f t="shared" si="47"/>
        <v>TASMKIK</v>
      </c>
      <c r="C129" s="4" t="s">
        <v>187</v>
      </c>
      <c r="D129" s="4" t="s">
        <v>188</v>
      </c>
      <c r="E129" s="6" t="s">
        <v>30</v>
      </c>
      <c r="F129" s="9">
        <v>13356085</v>
      </c>
      <c r="G129" s="10">
        <v>0</v>
      </c>
      <c r="H129" s="12">
        <f t="shared" ca="1" si="48"/>
        <v>5.8685909689256662E-3</v>
      </c>
      <c r="I129" s="14">
        <f t="shared" ca="1" si="49"/>
        <v>0</v>
      </c>
      <c r="J129" s="12">
        <f>SUMIFS('Inter regional allocations'!$D:$D,'Inter regional allocations'!$A:$A,J$2,'Inter regional allocations'!$C:$C,$E129,'Inter regional allocations'!$B:$B,"load")</f>
        <v>2.3805586408516899E-4</v>
      </c>
      <c r="K129" s="15">
        <f>SUMIFS('Inter regional allocations'!$D:$D,'Inter regional allocations'!$A:$A,K$2,'Inter regional allocations'!$C:$C,$E129,'Inter regional allocations'!$B:$B,"load")</f>
        <v>0</v>
      </c>
      <c r="L129" s="15">
        <f>SUMIFS('Inter regional allocations'!$D:$D,'Inter regional allocations'!$A:$A,L$2,'Inter regional allocations'!$C:$C,$E129,'Inter regional allocations'!$B:$B,"load")</f>
        <v>4.2638232203402001E-5</v>
      </c>
      <c r="M129" s="15">
        <f>SUMIFS('Inter regional allocations'!$D:$D,'Inter regional allocations'!$A:$A,M$2,'Inter regional allocations'!$C:$C,$E129,'Inter regional allocations'!$B:$B,"load")</f>
        <v>0.115646545796286</v>
      </c>
      <c r="N129" s="15">
        <f>SUMIFS('Inter regional allocations'!$D:$D,'Inter regional allocations'!$A:$A,N$2,'Inter regional allocations'!$C:$C,$E129,'Inter regional allocations'!$B:$B,"load")</f>
        <v>2.63680663576648E-6</v>
      </c>
      <c r="O129" s="15">
        <f>SUMIFS('Inter regional allocations'!$D:$D,'Inter regional allocations'!$A:$A,O$2,'Inter regional allocations'!$C:$C,$E129,'Inter regional allocations'!$B:$B,"load")</f>
        <v>1.58174974231133E-6</v>
      </c>
      <c r="P129" s="15">
        <f>SUMIFS('Inter regional allocations'!$D:$D,'Inter regional allocations'!$A:$A,P$2,'Inter regional allocations'!$C:$C,$E129,'Inter regional allocations'!$B:$B,"load")</f>
        <v>1.82135804982806E-3</v>
      </c>
      <c r="Q129" s="15">
        <f>SUMIFS('Inter regional allocations'!$D:$D,'Inter regional allocations'!$A:$A,Q$2,'Inter regional allocations'!$C:$C,$E129,'Inter regional allocations'!$B:$B,"load")</f>
        <v>2.6416249819135498E-2</v>
      </c>
      <c r="R129" s="15">
        <f>SUMIFS('Inter regional allocations'!$D:$D,'Inter regional allocations'!$A:$A,R$2,'Inter regional allocations'!$C:$C,$E129,'Inter regional allocations'!$B:$B,"load")</f>
        <v>2.20588166725805E-2</v>
      </c>
      <c r="S129" s="15">
        <f>SUMIFS('Inter regional allocations'!$D:$D,'Inter regional allocations'!$A:$A,S$2,'Inter regional allocations'!$C:$C,$E129,'Inter regional allocations'!$B:$B,"load")</f>
        <v>0</v>
      </c>
      <c r="T129" s="15">
        <f>SUMIFS('Inter regional allocations'!$D:$D,'Inter regional allocations'!$A:$A,T$2,'Inter regional allocations'!$C:$C,$E129,'Inter regional allocations'!$B:$B,"load")</f>
        <v>0</v>
      </c>
      <c r="U129" s="15">
        <f>SUMIFS('Inter regional allocations'!$D:$D,'Inter regional allocations'!$A:$A,U$2,'Inter regional allocations'!$C:$C,$E129,'Inter regional allocations'!$B:$B,"load")</f>
        <v>9.9009959047158597E-5</v>
      </c>
      <c r="V129" s="15">
        <f>SUMIFS('Inter regional allocations'!$D:$D,'Inter regional allocations'!$A:$A,V$2,'Inter regional allocations'!$C:$C,$E129,'Inter regional allocations'!$B:$B,"load")</f>
        <v>1.92371900828927E-3</v>
      </c>
      <c r="W129" s="15">
        <f>SUMIFS('Inter regional allocations'!$D:$D,'Inter regional allocations'!$A:$A,W$2,'Inter regional allocations'!$C:$C,$E129,'Inter regional allocations'!$B:$B,"load")</f>
        <v>0</v>
      </c>
      <c r="X129" s="15">
        <f>SUMIFS('Inter regional allocations'!$D:$D,'Inter regional allocations'!$A:$A,X$2,'Inter regional allocations'!$C:$C,$E129,'Inter regional allocations'!$B:$B,"load")</f>
        <v>1.0212172692910699E-8</v>
      </c>
      <c r="Y129" s="15">
        <f>SUMIFS('Inter regional allocations'!$D:$D,'Inter regional allocations'!$A:$A,Y$2,'Inter regional allocations'!$C:$C,$E129,'Inter regional allocations'!$B:$B,"load")</f>
        <v>2.5926449901335701E-8</v>
      </c>
      <c r="Z129" s="15">
        <f>SUMIFS('Inter regional allocations'!$D:$D,'Inter regional allocations'!$A:$A,Z$2,'Inter regional allocations'!$C:$C,$E129,'Inter regional allocations'!$B:$B,"load")</f>
        <v>0.193262521062326</v>
      </c>
      <c r="AA129" s="15">
        <f>SUMIFS('Inter regional allocations'!$D:$D,'Inter regional allocations'!$A:$A,AA$2,'Inter regional allocations'!$C:$C,$E129,'Inter regional allocations'!$B:$B,"load")</f>
        <v>2.8991104200193598E-6</v>
      </c>
      <c r="AB129" s="15">
        <f>SUMIFS('Inter regional allocations'!$D:$D,'Inter regional allocations'!$A:$A,AB$2,'Inter regional allocations'!$C:$C,$E129,'Inter regional allocations'!$B:$B,"load")</f>
        <v>0</v>
      </c>
      <c r="AC129" s="15">
        <f>SUMIFS('Inter regional allocations'!$D:$D,'Inter regional allocations'!$A:$A,AC$2,'Inter regional allocations'!$C:$C,$E129,'Inter regional allocations'!$B:$B,"load")</f>
        <v>4.10568781892082E-7</v>
      </c>
      <c r="AD129" s="15">
        <f>SUMIFS('Inter regional allocations'!$D:$D,'Inter regional allocations'!$A:$A,AD$2,'Inter regional allocations'!$C:$C,$E129,'Inter regional allocations'!$B:$B,"load")</f>
        <v>2.06538764546675E-6</v>
      </c>
      <c r="AE129" s="12">
        <f>SUMIFS('Inter regional allocations'!$D:$D,'Inter regional allocations'!$A:$A,AE$2,'Inter regional allocations'!$C:$C,$E129,'Inter regional allocations'!$B:$B,"gen")</f>
        <v>0</v>
      </c>
      <c r="AF129" s="15">
        <f>SUMIFS('Inter regional allocations'!$D:$D,'Inter regional allocations'!$A:$A,AF$2,'Inter regional allocations'!$C:$C,$E129,'Inter regional allocations'!$B:$B,"gen")</f>
        <v>0</v>
      </c>
      <c r="AG129" s="15">
        <f>SUMIFS('Inter regional allocations'!$D:$D,'Inter regional allocations'!$A:$A,AG$2,'Inter regional allocations'!$C:$C,$E129,'Inter regional allocations'!$B:$B,"gen")</f>
        <v>0</v>
      </c>
      <c r="AH129" s="15">
        <f>SUMIFS('Inter regional allocations'!$D:$D,'Inter regional allocations'!$A:$A,AH$2,'Inter regional allocations'!$C:$C,$E129,'Inter regional allocations'!$B:$B,"gen")</f>
        <v>0</v>
      </c>
      <c r="AI129" s="15">
        <f>SUMIFS('Inter regional allocations'!$D:$D,'Inter regional allocations'!$A:$A,AI$2,'Inter regional allocations'!$C:$C,$E129,'Inter regional allocations'!$B:$B,"gen")</f>
        <v>0</v>
      </c>
      <c r="AJ129" s="15">
        <f>SUMIFS('Inter regional allocations'!$D:$D,'Inter regional allocations'!$A:$A,AJ$2,'Inter regional allocations'!$C:$C,$E129,'Inter regional allocations'!$B:$B,"gen")</f>
        <v>0</v>
      </c>
      <c r="AK129" s="15">
        <f>SUMIFS('Inter regional allocations'!$D:$D,'Inter regional allocations'!$A:$A,AK$2,'Inter regional allocations'!$C:$C,$E129,'Inter regional allocations'!$B:$B,"gen")</f>
        <v>0</v>
      </c>
      <c r="AL129" s="15">
        <f>SUMIFS('Inter regional allocations'!$D:$D,'Inter regional allocations'!$A:$A,AL$2,'Inter regional allocations'!$C:$C,$E129,'Inter regional allocations'!$B:$B,"gen")</f>
        <v>0</v>
      </c>
      <c r="AM129" s="15">
        <f>SUMIFS('Inter regional allocations'!$D:$D,'Inter regional allocations'!$A:$A,AM$2,'Inter regional allocations'!$C:$C,$E129,'Inter regional allocations'!$B:$B,"gen")</f>
        <v>0</v>
      </c>
      <c r="AN129" s="15">
        <f>SUMIFS('Inter regional allocations'!$D:$D,'Inter regional allocations'!$A:$A,AN$2,'Inter regional allocations'!$C:$C,$E129,'Inter regional allocations'!$B:$B,"gen")</f>
        <v>0</v>
      </c>
      <c r="AO129" s="15">
        <f>SUMIFS('Inter regional allocations'!$D:$D,'Inter regional allocations'!$A:$A,AO$2,'Inter regional allocations'!$C:$C,$E129,'Inter regional allocations'!$B:$B,"gen")</f>
        <v>0</v>
      </c>
      <c r="AP129" s="15">
        <f>SUMIFS('Inter regional allocations'!$D:$D,'Inter regional allocations'!$A:$A,AP$2,'Inter regional allocations'!$C:$C,$E129,'Inter regional allocations'!$B:$B,"gen")</f>
        <v>3.87706475952901E-5</v>
      </c>
      <c r="AQ129" s="15">
        <f>SUMIFS('Inter regional allocations'!$D:$D,'Inter regional allocations'!$A:$A,AQ$2,'Inter regional allocations'!$C:$C,$E129,'Inter regional allocations'!$B:$B,"gen")</f>
        <v>0</v>
      </c>
      <c r="AR129" s="15">
        <f>SUMIFS('Inter regional allocations'!$D:$D,'Inter regional allocations'!$A:$A,AR$2,'Inter regional allocations'!$C:$C,$E129,'Inter regional allocations'!$B:$B,"gen")</f>
        <v>4.0079891398539801E-5</v>
      </c>
      <c r="AS129" s="15">
        <f>SUMIFS('Inter regional allocations'!$D:$D,'Inter regional allocations'!$A:$A,AS$2,'Inter regional allocations'!$C:$C,$E129,'Inter regional allocations'!$B:$B,"gen")</f>
        <v>0</v>
      </c>
      <c r="AT129" s="15">
        <f>SUMIFS('Inter regional allocations'!$D:$D,'Inter regional allocations'!$A:$A,AT$2,'Inter regional allocations'!$C:$C,$E129,'Inter regional allocations'!$B:$B,"gen")</f>
        <v>0</v>
      </c>
      <c r="AU129" s="15">
        <f>SUMIFS('Inter regional allocations'!$D:$D,'Inter regional allocations'!$A:$A,AU$2,'Inter regional allocations'!$C:$C,$E129,'Inter regional allocations'!$B:$B,"gen")</f>
        <v>6.0507570478039897E-5</v>
      </c>
      <c r="AV129" s="15">
        <f>SUMIFS('Inter regional allocations'!$D:$D,'Inter regional allocations'!$A:$A,AV$2,'Inter regional allocations'!$C:$C,$E129,'Inter regional allocations'!$B:$B,"gen")</f>
        <v>5.1524379167420799E-5</v>
      </c>
      <c r="AW129" s="15">
        <f>SUMIFS('Inter regional allocations'!$D:$D,'Inter regional allocations'!$A:$A,AW$2,'Inter regional allocations'!$C:$C,$E129,'Inter regional allocations'!$B:$B,"gen")</f>
        <v>5.3478411728453502E-8</v>
      </c>
      <c r="AX129" s="15">
        <f>SUMIFS('Inter regional allocations'!$D:$D,'Inter regional allocations'!$A:$A,AX$2,'Inter regional allocations'!$C:$C,$E129,'Inter regional allocations'!$B:$B,"gen")</f>
        <v>0</v>
      </c>
      <c r="AY129" s="15">
        <f>SUMIFS('Inter regional allocations'!$D:$D,'Inter regional allocations'!$A:$A,AY$2,'Inter regional allocations'!$C:$C,$E129,'Inter regional allocations'!$B:$B,"gen")</f>
        <v>0</v>
      </c>
      <c r="AZ129" s="12">
        <f t="shared" ca="1" si="50"/>
        <v>1.3970524940700185E-6</v>
      </c>
      <c r="BA129" s="15">
        <f t="shared" ca="1" si="51"/>
        <v>0</v>
      </c>
      <c r="BB129" s="15">
        <f t="shared" ca="1" si="52"/>
        <v>2.502263444398405E-7</v>
      </c>
      <c r="BC129" s="15">
        <f t="shared" ca="1" si="53"/>
        <v>6.7868227424753246E-4</v>
      </c>
      <c r="BD129" s="15">
        <f t="shared" ca="1" si="54"/>
        <v>1.5474339609462433E-8</v>
      </c>
      <c r="BE129" s="15">
        <f t="shared" ca="1" si="55"/>
        <v>9.2826422528287712E-9</v>
      </c>
      <c r="BF129" s="15">
        <f t="shared" ca="1" si="56"/>
        <v>1.0688805402401017E-5</v>
      </c>
      <c r="BG129" s="15">
        <f t="shared" ca="1" si="57"/>
        <v>1.5502616512146284E-4</v>
      </c>
      <c r="BH129" s="15">
        <f t="shared" ca="1" si="58"/>
        <v>1.2945417230989285E-4</v>
      </c>
      <c r="BI129" s="15">
        <f t="shared" ca="1" si="59"/>
        <v>0</v>
      </c>
      <c r="BJ129" s="15">
        <f t="shared" ca="1" si="60"/>
        <v>0</v>
      </c>
      <c r="BK129" s="15">
        <f t="shared" ca="1" si="61"/>
        <v>5.8104895149785498E-7</v>
      </c>
      <c r="BL129" s="15">
        <f t="shared" ca="1" si="62"/>
        <v>1.128951999879705E-5</v>
      </c>
      <c r="BM129" s="15">
        <f t="shared" ca="1" si="63"/>
        <v>0</v>
      </c>
      <c r="BN129" s="15">
        <f t="shared" ca="1" si="64"/>
        <v>5.993106443872503E-11</v>
      </c>
      <c r="BO129" s="15">
        <f t="shared" ca="1" si="65"/>
        <v>1.5215172974728243E-10</v>
      </c>
      <c r="BP129" s="15">
        <f t="shared" ca="1" si="66"/>
        <v>1.1341786857381726E-3</v>
      </c>
      <c r="BQ129" s="15">
        <f t="shared" ca="1" si="67"/>
        <v>1.7013693228843911E-8</v>
      </c>
      <c r="BR129" s="15">
        <f t="shared" ca="1" si="67"/>
        <v>0</v>
      </c>
      <c r="BS129" s="15">
        <f t="shared" ca="1" si="68"/>
        <v>2.409460245534684E-9</v>
      </c>
      <c r="BT129" s="15">
        <f t="shared" ca="1" si="69"/>
        <v>1.2120915283516814E-8</v>
      </c>
      <c r="BU129" s="12">
        <f t="shared" ca="1" si="70"/>
        <v>0</v>
      </c>
      <c r="BV129" s="15">
        <f t="shared" ca="1" si="71"/>
        <v>0</v>
      </c>
      <c r="BW129" s="15">
        <f t="shared" ca="1" si="72"/>
        <v>0</v>
      </c>
      <c r="BX129" s="15">
        <f t="shared" ca="1" si="73"/>
        <v>0</v>
      </c>
      <c r="BY129" s="15">
        <f t="shared" ca="1" si="74"/>
        <v>0</v>
      </c>
      <c r="BZ129" s="15">
        <f t="shared" ca="1" si="75"/>
        <v>0</v>
      </c>
      <c r="CA129" s="15">
        <f t="shared" ca="1" si="76"/>
        <v>0</v>
      </c>
      <c r="CB129" s="15">
        <f t="shared" ca="1" si="77"/>
        <v>0</v>
      </c>
      <c r="CC129" s="15">
        <f t="shared" ca="1" si="78"/>
        <v>0</v>
      </c>
      <c r="CD129" s="15">
        <f t="shared" ca="1" si="79"/>
        <v>0</v>
      </c>
      <c r="CE129" s="15">
        <f t="shared" ca="1" si="80"/>
        <v>0</v>
      </c>
      <c r="CF129" s="15">
        <f t="shared" ca="1" si="81"/>
        <v>0</v>
      </c>
      <c r="CG129" s="15">
        <f t="shared" ca="1" si="82"/>
        <v>0</v>
      </c>
      <c r="CH129" s="15">
        <f t="shared" ca="1" si="83"/>
        <v>0</v>
      </c>
      <c r="CI129" s="15">
        <f t="shared" ca="1" si="84"/>
        <v>0</v>
      </c>
      <c r="CJ129" s="15">
        <f t="shared" ca="1" si="85"/>
        <v>0</v>
      </c>
      <c r="CK129" s="15">
        <f t="shared" ca="1" si="86"/>
        <v>0</v>
      </c>
      <c r="CL129" s="15">
        <f t="shared" ca="1" si="87"/>
        <v>0</v>
      </c>
      <c r="CM129" s="15">
        <f t="shared" ca="1" si="87"/>
        <v>0</v>
      </c>
      <c r="CN129" s="15">
        <f t="shared" ca="1" si="88"/>
        <v>0</v>
      </c>
      <c r="CO129" s="15">
        <f t="shared" ca="1" si="89"/>
        <v>0</v>
      </c>
    </row>
    <row r="130" spans="1:93" x14ac:dyDescent="0.35">
      <c r="A130" s="4" t="str">
        <f>C130&amp;D130</f>
        <v>TASMMCH</v>
      </c>
      <c r="B130" s="3" t="str">
        <f t="shared" ref="B130:B192" si="91">+C130&amp;D130</f>
        <v>TASMMCH</v>
      </c>
      <c r="C130" s="4" t="s">
        <v>187</v>
      </c>
      <c r="D130" s="4" t="s">
        <v>189</v>
      </c>
      <c r="E130" s="6" t="s">
        <v>25</v>
      </c>
      <c r="F130" s="9">
        <v>11875465.4</v>
      </c>
      <c r="G130" s="10">
        <v>0</v>
      </c>
      <c r="H130" s="12">
        <f t="shared" ca="1" si="48"/>
        <v>2.3973207629011964E-2</v>
      </c>
      <c r="I130" s="14">
        <f t="shared" ca="1" si="49"/>
        <v>0</v>
      </c>
      <c r="J130" s="12">
        <f>SUMIFS('Inter regional allocations'!$D:$D,'Inter regional allocations'!$A:$A,J$2,'Inter regional allocations'!$C:$C,$E130,'Inter regional allocations'!$B:$B,"load")</f>
        <v>4.1797775249434899E-5</v>
      </c>
      <c r="K130" s="15">
        <f>SUMIFS('Inter regional allocations'!$D:$D,'Inter regional allocations'!$A:$A,K$2,'Inter regional allocations'!$C:$C,$E130,'Inter regional allocations'!$B:$B,"load")</f>
        <v>0</v>
      </c>
      <c r="L130" s="15">
        <f>SUMIFS('Inter regional allocations'!$D:$D,'Inter regional allocations'!$A:$A,L$2,'Inter regional allocations'!$C:$C,$E130,'Inter regional allocations'!$B:$B,"load")</f>
        <v>7.1130189931879499E-6</v>
      </c>
      <c r="M130" s="15">
        <f>SUMIFS('Inter regional allocations'!$D:$D,'Inter regional allocations'!$A:$A,M$2,'Inter regional allocations'!$C:$C,$E130,'Inter regional allocations'!$B:$B,"load")</f>
        <v>2.0820298402802698E-2</v>
      </c>
      <c r="N130" s="15">
        <f>SUMIFS('Inter regional allocations'!$D:$D,'Inter regional allocations'!$A:$A,N$2,'Inter regional allocations'!$C:$C,$E130,'Inter regional allocations'!$B:$B,"load")</f>
        <v>5.7872974302054305E-7</v>
      </c>
      <c r="O130" s="15">
        <f>SUMIFS('Inter regional allocations'!$D:$D,'Inter regional allocations'!$A:$A,O$2,'Inter regional allocations'!$C:$C,$E130,'Inter regional allocations'!$B:$B,"load")</f>
        <v>3.3172550481076301E-7</v>
      </c>
      <c r="P130" s="15">
        <f>SUMIFS('Inter regional allocations'!$D:$D,'Inter regional allocations'!$A:$A,P$2,'Inter regional allocations'!$C:$C,$E130,'Inter regional allocations'!$B:$B,"load")</f>
        <v>3.2586292707348E-4</v>
      </c>
      <c r="Q130" s="15">
        <f>SUMIFS('Inter regional allocations'!$D:$D,'Inter regional allocations'!$A:$A,Q$2,'Inter regional allocations'!$C:$C,$E130,'Inter regional allocations'!$B:$B,"load")</f>
        <v>4.6077492358769599E-3</v>
      </c>
      <c r="R130" s="15">
        <f>SUMIFS('Inter regional allocations'!$D:$D,'Inter regional allocations'!$A:$A,R$2,'Inter regional allocations'!$C:$C,$E130,'Inter regional allocations'!$B:$B,"load")</f>
        <v>3.92611859836451E-3</v>
      </c>
      <c r="S130" s="15">
        <f>SUMIFS('Inter regional allocations'!$D:$D,'Inter regional allocations'!$A:$A,S$2,'Inter regional allocations'!$C:$C,$E130,'Inter regional allocations'!$B:$B,"load")</f>
        <v>0</v>
      </c>
      <c r="T130" s="15">
        <f>SUMIFS('Inter regional allocations'!$D:$D,'Inter regional allocations'!$A:$A,T$2,'Inter regional allocations'!$C:$C,$E130,'Inter regional allocations'!$B:$B,"load")</f>
        <v>0</v>
      </c>
      <c r="U130" s="15">
        <f>SUMIFS('Inter regional allocations'!$D:$D,'Inter regional allocations'!$A:$A,U$2,'Inter regional allocations'!$C:$C,$E130,'Inter regional allocations'!$B:$B,"load")</f>
        <v>0.47250682450435599</v>
      </c>
      <c r="V130" s="15">
        <f>SUMIFS('Inter regional allocations'!$D:$D,'Inter regional allocations'!$A:$A,V$2,'Inter regional allocations'!$C:$C,$E130,'Inter regional allocations'!$B:$B,"load")</f>
        <v>3.31687160084214E-4</v>
      </c>
      <c r="W130" s="15">
        <f>SUMIFS('Inter regional allocations'!$D:$D,'Inter regional allocations'!$A:$A,W$2,'Inter regional allocations'!$C:$C,$E130,'Inter regional allocations'!$B:$B,"load")</f>
        <v>0</v>
      </c>
      <c r="X130" s="15">
        <f>SUMIFS('Inter regional allocations'!$D:$D,'Inter regional allocations'!$A:$A,X$2,'Inter regional allocations'!$C:$C,$E130,'Inter regional allocations'!$B:$B,"load")</f>
        <v>1.5430886368838599E-9</v>
      </c>
      <c r="Y130" s="15">
        <f>SUMIFS('Inter regional allocations'!$D:$D,'Inter regional allocations'!$A:$A,Y$2,'Inter regional allocations'!$C:$C,$E130,'Inter regional allocations'!$B:$B,"load")</f>
        <v>3.9143077602663702E-9</v>
      </c>
      <c r="Z130" s="15">
        <f>SUMIFS('Inter regional allocations'!$D:$D,'Inter regional allocations'!$A:$A,Z$2,'Inter regional allocations'!$C:$C,$E130,'Inter regional allocations'!$B:$B,"load")</f>
        <v>3.4902396713454298E-2</v>
      </c>
      <c r="AA130" s="15">
        <f>SUMIFS('Inter regional allocations'!$D:$D,'Inter regional allocations'!$A:$A,AA$2,'Inter regional allocations'!$C:$C,$E130,'Inter regional allocations'!$B:$B,"load")</f>
        <v>2.7810441328387199E-3</v>
      </c>
      <c r="AB130" s="15">
        <f>SUMIFS('Inter regional allocations'!$D:$D,'Inter regional allocations'!$A:$A,AB$2,'Inter regional allocations'!$C:$C,$E130,'Inter regional allocations'!$B:$B,"load")</f>
        <v>0</v>
      </c>
      <c r="AC130" s="15">
        <f>SUMIFS('Inter regional allocations'!$D:$D,'Inter regional allocations'!$A:$A,AC$2,'Inter regional allocations'!$C:$C,$E130,'Inter regional allocations'!$B:$B,"load")</f>
        <v>9.5799010195892906E-8</v>
      </c>
      <c r="AD130" s="15">
        <f>SUMIFS('Inter regional allocations'!$D:$D,'Inter regional allocations'!$A:$A,AD$2,'Inter regional allocations'!$C:$C,$E130,'Inter regional allocations'!$B:$B,"load")</f>
        <v>3.2328130700350502E-7</v>
      </c>
      <c r="AE130" s="12">
        <f>SUMIFS('Inter regional allocations'!$D:$D,'Inter regional allocations'!$A:$A,AE$2,'Inter regional allocations'!$C:$C,$E130,'Inter regional allocations'!$B:$B,"gen")</f>
        <v>0</v>
      </c>
      <c r="AF130" s="15">
        <f>SUMIFS('Inter regional allocations'!$D:$D,'Inter regional allocations'!$A:$A,AF$2,'Inter regional allocations'!$C:$C,$E130,'Inter regional allocations'!$B:$B,"gen")</f>
        <v>0</v>
      </c>
      <c r="AG130" s="15">
        <f>SUMIFS('Inter regional allocations'!$D:$D,'Inter regional allocations'!$A:$A,AG$2,'Inter regional allocations'!$C:$C,$E130,'Inter regional allocations'!$B:$B,"gen")</f>
        <v>0</v>
      </c>
      <c r="AH130" s="15">
        <f>SUMIFS('Inter regional allocations'!$D:$D,'Inter regional allocations'!$A:$A,AH$2,'Inter regional allocations'!$C:$C,$E130,'Inter regional allocations'!$B:$B,"gen")</f>
        <v>0</v>
      </c>
      <c r="AI130" s="15">
        <f>SUMIFS('Inter regional allocations'!$D:$D,'Inter regional allocations'!$A:$A,AI$2,'Inter regional allocations'!$C:$C,$E130,'Inter regional allocations'!$B:$B,"gen")</f>
        <v>0</v>
      </c>
      <c r="AJ130" s="15">
        <f>SUMIFS('Inter regional allocations'!$D:$D,'Inter regional allocations'!$A:$A,AJ$2,'Inter regional allocations'!$C:$C,$E130,'Inter regional allocations'!$B:$B,"gen")</f>
        <v>0</v>
      </c>
      <c r="AK130" s="15">
        <f>SUMIFS('Inter regional allocations'!$D:$D,'Inter regional allocations'!$A:$A,AK$2,'Inter regional allocations'!$C:$C,$E130,'Inter regional allocations'!$B:$B,"gen")</f>
        <v>0</v>
      </c>
      <c r="AL130" s="15">
        <f>SUMIFS('Inter regional allocations'!$D:$D,'Inter regional allocations'!$A:$A,AL$2,'Inter regional allocations'!$C:$C,$E130,'Inter regional allocations'!$B:$B,"gen")</f>
        <v>0</v>
      </c>
      <c r="AM130" s="15">
        <f>SUMIFS('Inter regional allocations'!$D:$D,'Inter regional allocations'!$A:$A,AM$2,'Inter regional allocations'!$C:$C,$E130,'Inter regional allocations'!$B:$B,"gen")</f>
        <v>0</v>
      </c>
      <c r="AN130" s="15">
        <f>SUMIFS('Inter regional allocations'!$D:$D,'Inter regional allocations'!$A:$A,AN$2,'Inter regional allocations'!$C:$C,$E130,'Inter regional allocations'!$B:$B,"gen")</f>
        <v>0</v>
      </c>
      <c r="AO130" s="15">
        <f>SUMIFS('Inter regional allocations'!$D:$D,'Inter regional allocations'!$A:$A,AO$2,'Inter regional allocations'!$C:$C,$E130,'Inter regional allocations'!$B:$B,"gen")</f>
        <v>0</v>
      </c>
      <c r="AP130" s="15">
        <f>SUMIFS('Inter regional allocations'!$D:$D,'Inter regional allocations'!$A:$A,AP$2,'Inter regional allocations'!$C:$C,$E130,'Inter regional allocations'!$B:$B,"gen")</f>
        <v>0.12276584051740499</v>
      </c>
      <c r="AQ130" s="15">
        <f>SUMIFS('Inter regional allocations'!$D:$D,'Inter regional allocations'!$A:$A,AQ$2,'Inter regional allocations'!$C:$C,$E130,'Inter regional allocations'!$B:$B,"gen")</f>
        <v>0</v>
      </c>
      <c r="AR130" s="15">
        <f>SUMIFS('Inter regional allocations'!$D:$D,'Inter regional allocations'!$A:$A,AR$2,'Inter regional allocations'!$C:$C,$E130,'Inter regional allocations'!$B:$B,"gen")</f>
        <v>1.19927410007297E-5</v>
      </c>
      <c r="AS130" s="15">
        <f>SUMIFS('Inter regional allocations'!$D:$D,'Inter regional allocations'!$A:$A,AS$2,'Inter regional allocations'!$C:$C,$E130,'Inter regional allocations'!$B:$B,"gen")</f>
        <v>0</v>
      </c>
      <c r="AT130" s="15">
        <f>SUMIFS('Inter regional allocations'!$D:$D,'Inter regional allocations'!$A:$A,AT$2,'Inter regional allocations'!$C:$C,$E130,'Inter regional allocations'!$B:$B,"gen")</f>
        <v>0</v>
      </c>
      <c r="AU130" s="15">
        <f>SUMIFS('Inter regional allocations'!$D:$D,'Inter regional allocations'!$A:$A,AU$2,'Inter regional allocations'!$C:$C,$E130,'Inter regional allocations'!$B:$B,"gen")</f>
        <v>1.7571512432993501E-5</v>
      </c>
      <c r="AV130" s="15">
        <f>SUMIFS('Inter regional allocations'!$D:$D,'Inter regional allocations'!$A:$A,AV$2,'Inter regional allocations'!$C:$C,$E130,'Inter regional allocations'!$B:$B,"gen")</f>
        <v>5.9739059407704802E-4</v>
      </c>
      <c r="AW130" s="15">
        <f>SUMIFS('Inter regional allocations'!$D:$D,'Inter regional allocations'!$A:$A,AW$2,'Inter regional allocations'!$C:$C,$E130,'Inter regional allocations'!$B:$B,"gen")</f>
        <v>9.5867277521230401E-11</v>
      </c>
      <c r="AX130" s="15">
        <f>SUMIFS('Inter regional allocations'!$D:$D,'Inter regional allocations'!$A:$A,AX$2,'Inter regional allocations'!$C:$C,$E130,'Inter regional allocations'!$B:$B,"gen")</f>
        <v>0</v>
      </c>
      <c r="AY130" s="15">
        <f>SUMIFS('Inter regional allocations'!$D:$D,'Inter regional allocations'!$A:$A,AY$2,'Inter regional allocations'!$C:$C,$E130,'Inter regional allocations'!$B:$B,"gen")</f>
        <v>0</v>
      </c>
      <c r="AZ130" s="12">
        <f t="shared" ca="1" si="50"/>
        <v>1.0020267444854802E-6</v>
      </c>
      <c r="BA130" s="15">
        <f t="shared" ca="1" si="51"/>
        <v>0</v>
      </c>
      <c r="BB130" s="15">
        <f t="shared" ca="1" si="52"/>
        <v>1.7052188119280036E-7</v>
      </c>
      <c r="BC130" s="15">
        <f t="shared" ca="1" si="53"/>
        <v>4.9912933650837527E-4</v>
      </c>
      <c r="BD130" s="15">
        <f t="shared" ca="1" si="54"/>
        <v>1.3874008290516215E-8</v>
      </c>
      <c r="BE130" s="15">
        <f t="shared" ca="1" si="55"/>
        <v>7.9525244026672281E-9</v>
      </c>
      <c r="BF130" s="15">
        <f t="shared" ca="1" si="56"/>
        <v>7.81197960933012E-6</v>
      </c>
      <c r="BG130" s="15">
        <f t="shared" ca="1" si="57"/>
        <v>1.1046252913409959E-4</v>
      </c>
      <c r="BH130" s="15">
        <f t="shared" ca="1" si="58"/>
        <v>9.4121656334717832E-5</v>
      </c>
      <c r="BI130" s="15">
        <f t="shared" ca="1" si="59"/>
        <v>0</v>
      </c>
      <c r="BJ130" s="15">
        <f t="shared" ca="1" si="60"/>
        <v>0</v>
      </c>
      <c r="BK130" s="15">
        <f t="shared" ca="1" si="61"/>
        <v>1.1327504209968045E-2</v>
      </c>
      <c r="BL130" s="15">
        <f t="shared" ca="1" si="62"/>
        <v>7.9516051565761924E-6</v>
      </c>
      <c r="BM130" s="15">
        <f t="shared" ca="1" si="63"/>
        <v>0</v>
      </c>
      <c r="BN130" s="15">
        <f t="shared" ca="1" si="64"/>
        <v>3.6992784281985823E-11</v>
      </c>
      <c r="BO130" s="15">
        <f t="shared" ca="1" si="65"/>
        <v>9.3838512660718479E-11</v>
      </c>
      <c r="BP130" s="15">
        <f t="shared" ca="1" si="66"/>
        <v>8.3672240316178469E-4</v>
      </c>
      <c r="BQ130" s="15">
        <f t="shared" ca="1" si="67"/>
        <v>6.6670548421988158E-5</v>
      </c>
      <c r="BR130" s="15">
        <f t="shared" ca="1" si="67"/>
        <v>0</v>
      </c>
      <c r="BS130" s="15">
        <f t="shared" ca="1" si="68"/>
        <v>2.2966095620799747E-9</v>
      </c>
      <c r="BT130" s="15">
        <f t="shared" ca="1" si="69"/>
        <v>7.7500898953733857E-9</v>
      </c>
      <c r="BU130" s="12">
        <f t="shared" ca="1" si="70"/>
        <v>0</v>
      </c>
      <c r="BV130" s="15">
        <f t="shared" ca="1" si="71"/>
        <v>0</v>
      </c>
      <c r="BW130" s="15">
        <f t="shared" ca="1" si="72"/>
        <v>0</v>
      </c>
      <c r="BX130" s="15">
        <f t="shared" ca="1" si="73"/>
        <v>0</v>
      </c>
      <c r="BY130" s="15">
        <f t="shared" ca="1" si="74"/>
        <v>0</v>
      </c>
      <c r="BZ130" s="15">
        <f t="shared" ca="1" si="75"/>
        <v>0</v>
      </c>
      <c r="CA130" s="15">
        <f t="shared" ca="1" si="76"/>
        <v>0</v>
      </c>
      <c r="CB130" s="15">
        <f t="shared" ca="1" si="77"/>
        <v>0</v>
      </c>
      <c r="CC130" s="15">
        <f t="shared" ca="1" si="78"/>
        <v>0</v>
      </c>
      <c r="CD130" s="15">
        <f t="shared" ca="1" si="79"/>
        <v>0</v>
      </c>
      <c r="CE130" s="15">
        <f t="shared" ca="1" si="80"/>
        <v>0</v>
      </c>
      <c r="CF130" s="15">
        <f t="shared" ca="1" si="81"/>
        <v>0</v>
      </c>
      <c r="CG130" s="15">
        <f t="shared" ca="1" si="82"/>
        <v>0</v>
      </c>
      <c r="CH130" s="15">
        <f t="shared" ca="1" si="83"/>
        <v>0</v>
      </c>
      <c r="CI130" s="15">
        <f t="shared" ca="1" si="84"/>
        <v>0</v>
      </c>
      <c r="CJ130" s="15">
        <f t="shared" ca="1" si="85"/>
        <v>0</v>
      </c>
      <c r="CK130" s="15">
        <f t="shared" ca="1" si="86"/>
        <v>0</v>
      </c>
      <c r="CL130" s="15">
        <f t="shared" ca="1" si="87"/>
        <v>0</v>
      </c>
      <c r="CM130" s="15">
        <f t="shared" ca="1" si="87"/>
        <v>0</v>
      </c>
      <c r="CN130" s="15">
        <f t="shared" ca="1" si="88"/>
        <v>0</v>
      </c>
      <c r="CO130" s="15">
        <f t="shared" ca="1" si="89"/>
        <v>0</v>
      </c>
    </row>
    <row r="131" spans="1:93" x14ac:dyDescent="0.35">
      <c r="A131" s="4" t="s">
        <v>190</v>
      </c>
      <c r="B131" s="3" t="str">
        <f t="shared" si="91"/>
        <v>TASMSTK</v>
      </c>
      <c r="C131" s="4" t="s">
        <v>187</v>
      </c>
      <c r="D131" s="4" t="s">
        <v>121</v>
      </c>
      <c r="E131" s="6" t="s">
        <v>30</v>
      </c>
      <c r="F131" s="9">
        <v>576675788</v>
      </c>
      <c r="G131" s="10">
        <v>0</v>
      </c>
      <c r="H131" s="12">
        <f t="shared" ref="H131:H194" ca="1" si="92">F131/SUMIF(E:G,E131,F:F)</f>
        <v>0.25338819882135311</v>
      </c>
      <c r="I131" s="14">
        <f t="shared" ref="I131:I194" ca="1" si="93">IFERROR(G131/SUMIF(E:G,E131,G:G),0)</f>
        <v>0</v>
      </c>
      <c r="J131" s="12">
        <f>SUMIFS('Inter regional allocations'!$D:$D,'Inter regional allocations'!$A:$A,J$2,'Inter regional allocations'!$C:$C,$E131,'Inter regional allocations'!$B:$B,"load")</f>
        <v>2.3805586408516899E-4</v>
      </c>
      <c r="K131" s="15">
        <f>SUMIFS('Inter regional allocations'!$D:$D,'Inter regional allocations'!$A:$A,K$2,'Inter regional allocations'!$C:$C,$E131,'Inter regional allocations'!$B:$B,"load")</f>
        <v>0</v>
      </c>
      <c r="L131" s="15">
        <f>SUMIFS('Inter regional allocations'!$D:$D,'Inter regional allocations'!$A:$A,L$2,'Inter regional allocations'!$C:$C,$E131,'Inter regional allocations'!$B:$B,"load")</f>
        <v>4.2638232203402001E-5</v>
      </c>
      <c r="M131" s="15">
        <f>SUMIFS('Inter regional allocations'!$D:$D,'Inter regional allocations'!$A:$A,M$2,'Inter regional allocations'!$C:$C,$E131,'Inter regional allocations'!$B:$B,"load")</f>
        <v>0.115646545796286</v>
      </c>
      <c r="N131" s="15">
        <f>SUMIFS('Inter regional allocations'!$D:$D,'Inter regional allocations'!$A:$A,N$2,'Inter regional allocations'!$C:$C,$E131,'Inter regional allocations'!$B:$B,"load")</f>
        <v>2.63680663576648E-6</v>
      </c>
      <c r="O131" s="15">
        <f>SUMIFS('Inter regional allocations'!$D:$D,'Inter regional allocations'!$A:$A,O$2,'Inter regional allocations'!$C:$C,$E131,'Inter regional allocations'!$B:$B,"load")</f>
        <v>1.58174974231133E-6</v>
      </c>
      <c r="P131" s="15">
        <f>SUMIFS('Inter regional allocations'!$D:$D,'Inter regional allocations'!$A:$A,P$2,'Inter regional allocations'!$C:$C,$E131,'Inter regional allocations'!$B:$B,"load")</f>
        <v>1.82135804982806E-3</v>
      </c>
      <c r="Q131" s="15">
        <f>SUMIFS('Inter regional allocations'!$D:$D,'Inter regional allocations'!$A:$A,Q$2,'Inter regional allocations'!$C:$C,$E131,'Inter regional allocations'!$B:$B,"load")</f>
        <v>2.6416249819135498E-2</v>
      </c>
      <c r="R131" s="15">
        <f>SUMIFS('Inter regional allocations'!$D:$D,'Inter regional allocations'!$A:$A,R$2,'Inter regional allocations'!$C:$C,$E131,'Inter regional allocations'!$B:$B,"load")</f>
        <v>2.20588166725805E-2</v>
      </c>
      <c r="S131" s="15">
        <f>SUMIFS('Inter regional allocations'!$D:$D,'Inter regional allocations'!$A:$A,S$2,'Inter regional allocations'!$C:$C,$E131,'Inter regional allocations'!$B:$B,"load")</f>
        <v>0</v>
      </c>
      <c r="T131" s="15">
        <f>SUMIFS('Inter regional allocations'!$D:$D,'Inter regional allocations'!$A:$A,T$2,'Inter regional allocations'!$C:$C,$E131,'Inter regional allocations'!$B:$B,"load")</f>
        <v>0</v>
      </c>
      <c r="U131" s="15">
        <f>SUMIFS('Inter regional allocations'!$D:$D,'Inter regional allocations'!$A:$A,U$2,'Inter regional allocations'!$C:$C,$E131,'Inter regional allocations'!$B:$B,"load")</f>
        <v>9.9009959047158597E-5</v>
      </c>
      <c r="V131" s="15">
        <f>SUMIFS('Inter regional allocations'!$D:$D,'Inter regional allocations'!$A:$A,V$2,'Inter regional allocations'!$C:$C,$E131,'Inter regional allocations'!$B:$B,"load")</f>
        <v>1.92371900828927E-3</v>
      </c>
      <c r="W131" s="15">
        <f>SUMIFS('Inter regional allocations'!$D:$D,'Inter regional allocations'!$A:$A,W$2,'Inter regional allocations'!$C:$C,$E131,'Inter regional allocations'!$B:$B,"load")</f>
        <v>0</v>
      </c>
      <c r="X131" s="15">
        <f>SUMIFS('Inter regional allocations'!$D:$D,'Inter regional allocations'!$A:$A,X$2,'Inter regional allocations'!$C:$C,$E131,'Inter regional allocations'!$B:$B,"load")</f>
        <v>1.0212172692910699E-8</v>
      </c>
      <c r="Y131" s="15">
        <f>SUMIFS('Inter regional allocations'!$D:$D,'Inter regional allocations'!$A:$A,Y$2,'Inter regional allocations'!$C:$C,$E131,'Inter regional allocations'!$B:$B,"load")</f>
        <v>2.5926449901335701E-8</v>
      </c>
      <c r="Z131" s="15">
        <f>SUMIFS('Inter regional allocations'!$D:$D,'Inter regional allocations'!$A:$A,Z$2,'Inter regional allocations'!$C:$C,$E131,'Inter regional allocations'!$B:$B,"load")</f>
        <v>0.193262521062326</v>
      </c>
      <c r="AA131" s="15">
        <f>SUMIFS('Inter regional allocations'!$D:$D,'Inter regional allocations'!$A:$A,AA$2,'Inter regional allocations'!$C:$C,$E131,'Inter regional allocations'!$B:$B,"load")</f>
        <v>2.8991104200193598E-6</v>
      </c>
      <c r="AB131" s="15">
        <f>SUMIFS('Inter regional allocations'!$D:$D,'Inter regional allocations'!$A:$A,AB$2,'Inter regional allocations'!$C:$C,$E131,'Inter regional allocations'!$B:$B,"load")</f>
        <v>0</v>
      </c>
      <c r="AC131" s="15">
        <f>SUMIFS('Inter regional allocations'!$D:$D,'Inter regional allocations'!$A:$A,AC$2,'Inter regional allocations'!$C:$C,$E131,'Inter regional allocations'!$B:$B,"load")</f>
        <v>4.10568781892082E-7</v>
      </c>
      <c r="AD131" s="15">
        <f>SUMIFS('Inter regional allocations'!$D:$D,'Inter regional allocations'!$A:$A,AD$2,'Inter regional allocations'!$C:$C,$E131,'Inter regional allocations'!$B:$B,"load")</f>
        <v>2.06538764546675E-6</v>
      </c>
      <c r="AE131" s="12">
        <f>SUMIFS('Inter regional allocations'!$D:$D,'Inter regional allocations'!$A:$A,AE$2,'Inter regional allocations'!$C:$C,$E131,'Inter regional allocations'!$B:$B,"gen")</f>
        <v>0</v>
      </c>
      <c r="AF131" s="15">
        <f>SUMIFS('Inter regional allocations'!$D:$D,'Inter regional allocations'!$A:$A,AF$2,'Inter regional allocations'!$C:$C,$E131,'Inter regional allocations'!$B:$B,"gen")</f>
        <v>0</v>
      </c>
      <c r="AG131" s="15">
        <f>SUMIFS('Inter regional allocations'!$D:$D,'Inter regional allocations'!$A:$A,AG$2,'Inter regional allocations'!$C:$C,$E131,'Inter regional allocations'!$B:$B,"gen")</f>
        <v>0</v>
      </c>
      <c r="AH131" s="15">
        <f>SUMIFS('Inter regional allocations'!$D:$D,'Inter regional allocations'!$A:$A,AH$2,'Inter regional allocations'!$C:$C,$E131,'Inter regional allocations'!$B:$B,"gen")</f>
        <v>0</v>
      </c>
      <c r="AI131" s="15">
        <f>SUMIFS('Inter regional allocations'!$D:$D,'Inter regional allocations'!$A:$A,AI$2,'Inter regional allocations'!$C:$C,$E131,'Inter regional allocations'!$B:$B,"gen")</f>
        <v>0</v>
      </c>
      <c r="AJ131" s="15">
        <f>SUMIFS('Inter regional allocations'!$D:$D,'Inter regional allocations'!$A:$A,AJ$2,'Inter regional allocations'!$C:$C,$E131,'Inter regional allocations'!$B:$B,"gen")</f>
        <v>0</v>
      </c>
      <c r="AK131" s="15">
        <f>SUMIFS('Inter regional allocations'!$D:$D,'Inter regional allocations'!$A:$A,AK$2,'Inter regional allocations'!$C:$C,$E131,'Inter regional allocations'!$B:$B,"gen")</f>
        <v>0</v>
      </c>
      <c r="AL131" s="15">
        <f>SUMIFS('Inter regional allocations'!$D:$D,'Inter regional allocations'!$A:$A,AL$2,'Inter regional allocations'!$C:$C,$E131,'Inter regional allocations'!$B:$B,"gen")</f>
        <v>0</v>
      </c>
      <c r="AM131" s="15">
        <f>SUMIFS('Inter regional allocations'!$D:$D,'Inter regional allocations'!$A:$A,AM$2,'Inter regional allocations'!$C:$C,$E131,'Inter regional allocations'!$B:$B,"gen")</f>
        <v>0</v>
      </c>
      <c r="AN131" s="15">
        <f>SUMIFS('Inter regional allocations'!$D:$D,'Inter regional allocations'!$A:$A,AN$2,'Inter regional allocations'!$C:$C,$E131,'Inter regional allocations'!$B:$B,"gen")</f>
        <v>0</v>
      </c>
      <c r="AO131" s="15">
        <f>SUMIFS('Inter regional allocations'!$D:$D,'Inter regional allocations'!$A:$A,AO$2,'Inter regional allocations'!$C:$C,$E131,'Inter regional allocations'!$B:$B,"gen")</f>
        <v>0</v>
      </c>
      <c r="AP131" s="15">
        <f>SUMIFS('Inter regional allocations'!$D:$D,'Inter regional allocations'!$A:$A,AP$2,'Inter regional allocations'!$C:$C,$E131,'Inter regional allocations'!$B:$B,"gen")</f>
        <v>3.87706475952901E-5</v>
      </c>
      <c r="AQ131" s="15">
        <f>SUMIFS('Inter regional allocations'!$D:$D,'Inter regional allocations'!$A:$A,AQ$2,'Inter regional allocations'!$C:$C,$E131,'Inter regional allocations'!$B:$B,"gen")</f>
        <v>0</v>
      </c>
      <c r="AR131" s="15">
        <f>SUMIFS('Inter regional allocations'!$D:$D,'Inter regional allocations'!$A:$A,AR$2,'Inter regional allocations'!$C:$C,$E131,'Inter regional allocations'!$B:$B,"gen")</f>
        <v>4.0079891398539801E-5</v>
      </c>
      <c r="AS131" s="15">
        <f>SUMIFS('Inter regional allocations'!$D:$D,'Inter regional allocations'!$A:$A,AS$2,'Inter regional allocations'!$C:$C,$E131,'Inter regional allocations'!$B:$B,"gen")</f>
        <v>0</v>
      </c>
      <c r="AT131" s="15">
        <f>SUMIFS('Inter regional allocations'!$D:$D,'Inter regional allocations'!$A:$A,AT$2,'Inter regional allocations'!$C:$C,$E131,'Inter regional allocations'!$B:$B,"gen")</f>
        <v>0</v>
      </c>
      <c r="AU131" s="15">
        <f>SUMIFS('Inter regional allocations'!$D:$D,'Inter regional allocations'!$A:$A,AU$2,'Inter regional allocations'!$C:$C,$E131,'Inter regional allocations'!$B:$B,"gen")</f>
        <v>6.0507570478039897E-5</v>
      </c>
      <c r="AV131" s="15">
        <f>SUMIFS('Inter regional allocations'!$D:$D,'Inter regional allocations'!$A:$A,AV$2,'Inter regional allocations'!$C:$C,$E131,'Inter regional allocations'!$B:$B,"gen")</f>
        <v>5.1524379167420799E-5</v>
      </c>
      <c r="AW131" s="15">
        <f>SUMIFS('Inter regional allocations'!$D:$D,'Inter regional allocations'!$A:$A,AW$2,'Inter regional allocations'!$C:$C,$E131,'Inter regional allocations'!$B:$B,"gen")</f>
        <v>5.3478411728453502E-8</v>
      </c>
      <c r="AX131" s="15">
        <f>SUMIFS('Inter regional allocations'!$D:$D,'Inter regional allocations'!$A:$A,AX$2,'Inter regional allocations'!$C:$C,$E131,'Inter regional allocations'!$B:$B,"gen")</f>
        <v>0</v>
      </c>
      <c r="AY131" s="15">
        <f>SUMIFS('Inter regional allocations'!$D:$D,'Inter regional allocations'!$A:$A,AY$2,'Inter regional allocations'!$C:$C,$E131,'Inter regional allocations'!$B:$B,"gen")</f>
        <v>0</v>
      </c>
      <c r="AZ131" s="12">
        <f t="shared" ref="AZ131:AZ195" ca="1" si="94">$H131*J131</f>
        <v>6.0320546619401813E-5</v>
      </c>
      <c r="BA131" s="15">
        <f t="shared" ref="BA131:BA195" ca="1" si="95">$H131*K131</f>
        <v>0</v>
      </c>
      <c r="BB131" s="15">
        <f t="shared" ref="BB131:BB195" ca="1" si="96">$H131*L131</f>
        <v>1.0804024858946648E-5</v>
      </c>
      <c r="BC131" s="15">
        <f t="shared" ref="BC131:BC195" ca="1" si="97">$H131*M131</f>
        <v>2.9303469939232035E-2</v>
      </c>
      <c r="BD131" s="15">
        <f t="shared" ref="BD131:BD195" ca="1" si="98">$H131*N131</f>
        <v>6.6813568407706005E-7</v>
      </c>
      <c r="BE131" s="15">
        <f t="shared" ref="BE131:BE195" ca="1" si="99">$H131*O131</f>
        <v>4.0079671819040734E-7</v>
      </c>
      <c r="BF131" s="15">
        <f t="shared" ref="BF131:BF195" ca="1" si="100">$H131*P131</f>
        <v>4.6151063565470443E-4</v>
      </c>
      <c r="BG131" s="15">
        <f t="shared" ref="BG131:BG195" ca="1" si="101">$H131*Q131</f>
        <v>6.693565961285639E-3</v>
      </c>
      <c r="BH131" s="15">
        <f t="shared" ref="BH131:BH195" ca="1" si="102">$H131*R131</f>
        <v>5.5894438247956063E-3</v>
      </c>
      <c r="BI131" s="15">
        <f t="shared" ref="BI131:BI195" ca="1" si="103">$H131*S131</f>
        <v>0</v>
      </c>
      <c r="BJ131" s="15">
        <f t="shared" ref="BJ131:BJ195" ca="1" si="104">$H131*T131</f>
        <v>0</v>
      </c>
      <c r="BK131" s="15">
        <f t="shared" ref="BK131:BK195" ca="1" si="105">$H131*U131</f>
        <v>2.5087955188335453E-5</v>
      </c>
      <c r="BL131" s="15">
        <f t="shared" ref="BL131:BL195" ca="1" si="106">$H131*V131</f>
        <v>4.8744769454881778E-4</v>
      </c>
      <c r="BM131" s="15">
        <f t="shared" ref="BM131:BM195" ca="1" si="107">$H131*W131</f>
        <v>0</v>
      </c>
      <c r="BN131" s="15">
        <f t="shared" ref="BN131:BN195" ca="1" si="108">$H131*X131</f>
        <v>2.5876440447092494E-9</v>
      </c>
      <c r="BO131" s="15">
        <f t="shared" ref="BO131:BO195" ca="1" si="109">$H131*Y131</f>
        <v>6.5694564423315012E-9</v>
      </c>
      <c r="BP131" s="15">
        <f t="shared" ref="BP131:BP195" ca="1" si="110">$H131*Z131</f>
        <v>4.8970442111656604E-2</v>
      </c>
      <c r="BQ131" s="15">
        <f t="shared" ref="BQ131:BR195" ca="1" si="111">$H131*AA131</f>
        <v>7.3460036751292205E-7</v>
      </c>
      <c r="BR131" s="15">
        <f t="shared" ca="1" si="111"/>
        <v>0</v>
      </c>
      <c r="BS131" s="15">
        <f t="shared" ref="BS131:BS195" ca="1" si="112">$H131*AC131</f>
        <v>1.0403328413591164E-7</v>
      </c>
      <c r="BT131" s="15">
        <f t="shared" ref="BT131:BT195" ca="1" si="113">$H131*AD131</f>
        <v>5.2334485535269521E-7</v>
      </c>
      <c r="BU131" s="12">
        <f t="shared" ref="BU131:BU195" ca="1" si="114">$I131*AE131</f>
        <v>0</v>
      </c>
      <c r="BV131" s="15">
        <f t="shared" ref="BV131:BV195" ca="1" si="115">$I131*AF131</f>
        <v>0</v>
      </c>
      <c r="BW131" s="15">
        <f t="shared" ref="BW131:BW195" ca="1" si="116">$I131*AG131</f>
        <v>0</v>
      </c>
      <c r="BX131" s="15">
        <f t="shared" ref="BX131:BX195" ca="1" si="117">$I131*AH131</f>
        <v>0</v>
      </c>
      <c r="BY131" s="15">
        <f t="shared" ref="BY131:BY195" ca="1" si="118">$I131*AI131</f>
        <v>0</v>
      </c>
      <c r="BZ131" s="15">
        <f t="shared" ref="BZ131:BZ195" ca="1" si="119">$I131*AJ131</f>
        <v>0</v>
      </c>
      <c r="CA131" s="15">
        <f t="shared" ref="CA131:CA195" ca="1" si="120">$I131*AK131</f>
        <v>0</v>
      </c>
      <c r="CB131" s="15">
        <f t="shared" ref="CB131:CB195" ca="1" si="121">$I131*AL131</f>
        <v>0</v>
      </c>
      <c r="CC131" s="15">
        <f t="shared" ref="CC131:CC195" ca="1" si="122">$I131*AM131</f>
        <v>0</v>
      </c>
      <c r="CD131" s="15">
        <f t="shared" ref="CD131:CD195" ca="1" si="123">$I131*AN131</f>
        <v>0</v>
      </c>
      <c r="CE131" s="15">
        <f t="shared" ref="CE131:CE195" ca="1" si="124">$I131*AO131</f>
        <v>0</v>
      </c>
      <c r="CF131" s="15">
        <f t="shared" ref="CF131:CF195" ca="1" si="125">$I131*AP131</f>
        <v>0</v>
      </c>
      <c r="CG131" s="15">
        <f t="shared" ref="CG131:CG195" ca="1" si="126">$I131*AQ131</f>
        <v>0</v>
      </c>
      <c r="CH131" s="15">
        <f t="shared" ref="CH131:CH195" ca="1" si="127">$I131*AR131</f>
        <v>0</v>
      </c>
      <c r="CI131" s="15">
        <f t="shared" ref="CI131:CI195" ca="1" si="128">$I131*AS131</f>
        <v>0</v>
      </c>
      <c r="CJ131" s="15">
        <f t="shared" ref="CJ131:CJ195" ca="1" si="129">$I131*AT131</f>
        <v>0</v>
      </c>
      <c r="CK131" s="15">
        <f t="shared" ref="CK131:CK195" ca="1" si="130">$I131*AU131</f>
        <v>0</v>
      </c>
      <c r="CL131" s="15">
        <f t="shared" ref="CL131:CM195" ca="1" si="131">$I131*AV131</f>
        <v>0</v>
      </c>
      <c r="CM131" s="15">
        <f t="shared" ca="1" si="131"/>
        <v>0</v>
      </c>
      <c r="CN131" s="15">
        <f t="shared" ref="CN131:CN195" ca="1" si="132">$I131*AX131</f>
        <v>0</v>
      </c>
      <c r="CO131" s="15">
        <f t="shared" ref="CO131:CO195" ca="1" si="133">$I131*AY131</f>
        <v>0</v>
      </c>
    </row>
    <row r="132" spans="1:93" x14ac:dyDescent="0.35">
      <c r="A132" s="4" t="s">
        <v>191</v>
      </c>
      <c r="B132" s="3" t="str">
        <f t="shared" si="91"/>
        <v>TASMSTK</v>
      </c>
      <c r="C132" s="4" t="s">
        <v>187</v>
      </c>
      <c r="D132" s="4" t="s">
        <v>121</v>
      </c>
      <c r="E132" s="6" t="s">
        <v>25</v>
      </c>
      <c r="F132" s="9">
        <v>24411567</v>
      </c>
      <c r="G132" s="10">
        <v>69960766</v>
      </c>
      <c r="H132" s="12">
        <f t="shared" ca="1" si="92"/>
        <v>4.9280052994010386E-2</v>
      </c>
      <c r="I132" s="14">
        <f t="shared" ca="1" si="93"/>
        <v>0.62355167092941033</v>
      </c>
      <c r="J132" s="12">
        <f>SUMIFS('Inter regional allocations'!$D:$D,'Inter regional allocations'!$A:$A,J$2,'Inter regional allocations'!$C:$C,$E132,'Inter regional allocations'!$B:$B,"load")</f>
        <v>4.1797775249434899E-5</v>
      </c>
      <c r="K132" s="15">
        <f>SUMIFS('Inter regional allocations'!$D:$D,'Inter regional allocations'!$A:$A,K$2,'Inter regional allocations'!$C:$C,$E132,'Inter regional allocations'!$B:$B,"load")</f>
        <v>0</v>
      </c>
      <c r="L132" s="15">
        <f>SUMIFS('Inter regional allocations'!$D:$D,'Inter regional allocations'!$A:$A,L$2,'Inter regional allocations'!$C:$C,$E132,'Inter regional allocations'!$B:$B,"load")</f>
        <v>7.1130189931879499E-6</v>
      </c>
      <c r="M132" s="15">
        <f>SUMIFS('Inter regional allocations'!$D:$D,'Inter regional allocations'!$A:$A,M$2,'Inter regional allocations'!$C:$C,$E132,'Inter regional allocations'!$B:$B,"load")</f>
        <v>2.0820298402802698E-2</v>
      </c>
      <c r="N132" s="15">
        <f>SUMIFS('Inter regional allocations'!$D:$D,'Inter regional allocations'!$A:$A,N$2,'Inter regional allocations'!$C:$C,$E132,'Inter regional allocations'!$B:$B,"load")</f>
        <v>5.7872974302054305E-7</v>
      </c>
      <c r="O132" s="15">
        <f>SUMIFS('Inter regional allocations'!$D:$D,'Inter regional allocations'!$A:$A,O$2,'Inter regional allocations'!$C:$C,$E132,'Inter regional allocations'!$B:$B,"load")</f>
        <v>3.3172550481076301E-7</v>
      </c>
      <c r="P132" s="15">
        <f>SUMIFS('Inter regional allocations'!$D:$D,'Inter regional allocations'!$A:$A,P$2,'Inter regional allocations'!$C:$C,$E132,'Inter regional allocations'!$B:$B,"load")</f>
        <v>3.2586292707348E-4</v>
      </c>
      <c r="Q132" s="15">
        <f>SUMIFS('Inter regional allocations'!$D:$D,'Inter regional allocations'!$A:$A,Q$2,'Inter regional allocations'!$C:$C,$E132,'Inter regional allocations'!$B:$B,"load")</f>
        <v>4.6077492358769599E-3</v>
      </c>
      <c r="R132" s="15">
        <f>SUMIFS('Inter regional allocations'!$D:$D,'Inter regional allocations'!$A:$A,R$2,'Inter regional allocations'!$C:$C,$E132,'Inter regional allocations'!$B:$B,"load")</f>
        <v>3.92611859836451E-3</v>
      </c>
      <c r="S132" s="15">
        <f>SUMIFS('Inter regional allocations'!$D:$D,'Inter regional allocations'!$A:$A,S$2,'Inter regional allocations'!$C:$C,$E132,'Inter regional allocations'!$B:$B,"load")</f>
        <v>0</v>
      </c>
      <c r="T132" s="15">
        <f>SUMIFS('Inter regional allocations'!$D:$D,'Inter regional allocations'!$A:$A,T$2,'Inter regional allocations'!$C:$C,$E132,'Inter regional allocations'!$B:$B,"load")</f>
        <v>0</v>
      </c>
      <c r="U132" s="15">
        <f>SUMIFS('Inter regional allocations'!$D:$D,'Inter regional allocations'!$A:$A,U$2,'Inter regional allocations'!$C:$C,$E132,'Inter regional allocations'!$B:$B,"load")</f>
        <v>0.47250682450435599</v>
      </c>
      <c r="V132" s="15">
        <f>SUMIFS('Inter regional allocations'!$D:$D,'Inter regional allocations'!$A:$A,V$2,'Inter regional allocations'!$C:$C,$E132,'Inter regional allocations'!$B:$B,"load")</f>
        <v>3.31687160084214E-4</v>
      </c>
      <c r="W132" s="15">
        <f>SUMIFS('Inter regional allocations'!$D:$D,'Inter regional allocations'!$A:$A,W$2,'Inter regional allocations'!$C:$C,$E132,'Inter regional allocations'!$B:$B,"load")</f>
        <v>0</v>
      </c>
      <c r="X132" s="15">
        <f>SUMIFS('Inter regional allocations'!$D:$D,'Inter regional allocations'!$A:$A,X$2,'Inter regional allocations'!$C:$C,$E132,'Inter regional allocations'!$B:$B,"load")</f>
        <v>1.5430886368838599E-9</v>
      </c>
      <c r="Y132" s="15">
        <f>SUMIFS('Inter regional allocations'!$D:$D,'Inter regional allocations'!$A:$A,Y$2,'Inter regional allocations'!$C:$C,$E132,'Inter regional allocations'!$B:$B,"load")</f>
        <v>3.9143077602663702E-9</v>
      </c>
      <c r="Z132" s="15">
        <f>SUMIFS('Inter regional allocations'!$D:$D,'Inter regional allocations'!$A:$A,Z$2,'Inter regional allocations'!$C:$C,$E132,'Inter regional allocations'!$B:$B,"load")</f>
        <v>3.4902396713454298E-2</v>
      </c>
      <c r="AA132" s="15">
        <f>SUMIFS('Inter regional allocations'!$D:$D,'Inter regional allocations'!$A:$A,AA$2,'Inter regional allocations'!$C:$C,$E132,'Inter regional allocations'!$B:$B,"load")</f>
        <v>2.7810441328387199E-3</v>
      </c>
      <c r="AB132" s="15">
        <f>SUMIFS('Inter regional allocations'!$D:$D,'Inter regional allocations'!$A:$A,AB$2,'Inter regional allocations'!$C:$C,$E132,'Inter regional allocations'!$B:$B,"load")</f>
        <v>0</v>
      </c>
      <c r="AC132" s="15">
        <f>SUMIFS('Inter regional allocations'!$D:$D,'Inter regional allocations'!$A:$A,AC$2,'Inter regional allocations'!$C:$C,$E132,'Inter regional allocations'!$B:$B,"load")</f>
        <v>9.5799010195892906E-8</v>
      </c>
      <c r="AD132" s="15">
        <f>SUMIFS('Inter regional allocations'!$D:$D,'Inter regional allocations'!$A:$A,AD$2,'Inter regional allocations'!$C:$C,$E132,'Inter regional allocations'!$B:$B,"load")</f>
        <v>3.2328130700350502E-7</v>
      </c>
      <c r="AE132" s="12">
        <f>SUMIFS('Inter regional allocations'!$D:$D,'Inter regional allocations'!$A:$A,AE$2,'Inter regional allocations'!$C:$C,$E132,'Inter regional allocations'!$B:$B,"gen")</f>
        <v>0</v>
      </c>
      <c r="AF132" s="15">
        <f>SUMIFS('Inter regional allocations'!$D:$D,'Inter regional allocations'!$A:$A,AF$2,'Inter regional allocations'!$C:$C,$E132,'Inter regional allocations'!$B:$B,"gen")</f>
        <v>0</v>
      </c>
      <c r="AG132" s="15">
        <f>SUMIFS('Inter regional allocations'!$D:$D,'Inter regional allocations'!$A:$A,AG$2,'Inter regional allocations'!$C:$C,$E132,'Inter regional allocations'!$B:$B,"gen")</f>
        <v>0</v>
      </c>
      <c r="AH132" s="15">
        <f>SUMIFS('Inter regional allocations'!$D:$D,'Inter regional allocations'!$A:$A,AH$2,'Inter regional allocations'!$C:$C,$E132,'Inter regional allocations'!$B:$B,"gen")</f>
        <v>0</v>
      </c>
      <c r="AI132" s="15">
        <f>SUMIFS('Inter regional allocations'!$D:$D,'Inter regional allocations'!$A:$A,AI$2,'Inter regional allocations'!$C:$C,$E132,'Inter regional allocations'!$B:$B,"gen")</f>
        <v>0</v>
      </c>
      <c r="AJ132" s="15">
        <f>SUMIFS('Inter regional allocations'!$D:$D,'Inter regional allocations'!$A:$A,AJ$2,'Inter regional allocations'!$C:$C,$E132,'Inter regional allocations'!$B:$B,"gen")</f>
        <v>0</v>
      </c>
      <c r="AK132" s="15">
        <f>SUMIFS('Inter regional allocations'!$D:$D,'Inter regional allocations'!$A:$A,AK$2,'Inter regional allocations'!$C:$C,$E132,'Inter regional allocations'!$B:$B,"gen")</f>
        <v>0</v>
      </c>
      <c r="AL132" s="15">
        <f>SUMIFS('Inter regional allocations'!$D:$D,'Inter regional allocations'!$A:$A,AL$2,'Inter regional allocations'!$C:$C,$E132,'Inter regional allocations'!$B:$B,"gen")</f>
        <v>0</v>
      </c>
      <c r="AM132" s="15">
        <f>SUMIFS('Inter regional allocations'!$D:$D,'Inter regional allocations'!$A:$A,AM$2,'Inter regional allocations'!$C:$C,$E132,'Inter regional allocations'!$B:$B,"gen")</f>
        <v>0</v>
      </c>
      <c r="AN132" s="15">
        <f>SUMIFS('Inter regional allocations'!$D:$D,'Inter regional allocations'!$A:$A,AN$2,'Inter regional allocations'!$C:$C,$E132,'Inter regional allocations'!$B:$B,"gen")</f>
        <v>0</v>
      </c>
      <c r="AO132" s="15">
        <f>SUMIFS('Inter regional allocations'!$D:$D,'Inter regional allocations'!$A:$A,AO$2,'Inter regional allocations'!$C:$C,$E132,'Inter regional allocations'!$B:$B,"gen")</f>
        <v>0</v>
      </c>
      <c r="AP132" s="15">
        <f>SUMIFS('Inter regional allocations'!$D:$D,'Inter regional allocations'!$A:$A,AP$2,'Inter regional allocations'!$C:$C,$E132,'Inter regional allocations'!$B:$B,"gen")</f>
        <v>0.12276584051740499</v>
      </c>
      <c r="AQ132" s="15">
        <f>SUMIFS('Inter regional allocations'!$D:$D,'Inter regional allocations'!$A:$A,AQ$2,'Inter regional allocations'!$C:$C,$E132,'Inter regional allocations'!$B:$B,"gen")</f>
        <v>0</v>
      </c>
      <c r="AR132" s="15">
        <f>SUMIFS('Inter regional allocations'!$D:$D,'Inter regional allocations'!$A:$A,AR$2,'Inter regional allocations'!$C:$C,$E132,'Inter regional allocations'!$B:$B,"gen")</f>
        <v>1.19927410007297E-5</v>
      </c>
      <c r="AS132" s="15">
        <f>SUMIFS('Inter regional allocations'!$D:$D,'Inter regional allocations'!$A:$A,AS$2,'Inter regional allocations'!$C:$C,$E132,'Inter regional allocations'!$B:$B,"gen")</f>
        <v>0</v>
      </c>
      <c r="AT132" s="15">
        <f>SUMIFS('Inter regional allocations'!$D:$D,'Inter regional allocations'!$A:$A,AT$2,'Inter regional allocations'!$C:$C,$E132,'Inter regional allocations'!$B:$B,"gen")</f>
        <v>0</v>
      </c>
      <c r="AU132" s="15">
        <f>SUMIFS('Inter regional allocations'!$D:$D,'Inter regional allocations'!$A:$A,AU$2,'Inter regional allocations'!$C:$C,$E132,'Inter regional allocations'!$B:$B,"gen")</f>
        <v>1.7571512432993501E-5</v>
      </c>
      <c r="AV132" s="15">
        <f>SUMIFS('Inter regional allocations'!$D:$D,'Inter regional allocations'!$A:$A,AV$2,'Inter regional allocations'!$C:$C,$E132,'Inter regional allocations'!$B:$B,"gen")</f>
        <v>5.9739059407704802E-4</v>
      </c>
      <c r="AW132" s="15">
        <f>SUMIFS('Inter regional allocations'!$D:$D,'Inter regional allocations'!$A:$A,AW$2,'Inter regional allocations'!$C:$C,$E132,'Inter regional allocations'!$B:$B,"gen")</f>
        <v>9.5867277521230401E-11</v>
      </c>
      <c r="AX132" s="15">
        <f>SUMIFS('Inter regional allocations'!$D:$D,'Inter regional allocations'!$A:$A,AX$2,'Inter regional allocations'!$C:$C,$E132,'Inter regional allocations'!$B:$B,"gen")</f>
        <v>0</v>
      </c>
      <c r="AY132" s="15">
        <f>SUMIFS('Inter regional allocations'!$D:$D,'Inter regional allocations'!$A:$A,AY$2,'Inter regional allocations'!$C:$C,$E132,'Inter regional allocations'!$B:$B,"gen")</f>
        <v>0</v>
      </c>
      <c r="AZ132" s="12">
        <f t="shared" ca="1" si="94"/>
        <v>2.0597965793238873E-6</v>
      </c>
      <c r="BA132" s="15">
        <f t="shared" ca="1" si="95"/>
        <v>0</v>
      </c>
      <c r="BB132" s="15">
        <f t="shared" ca="1" si="96"/>
        <v>3.5052995293170457E-7</v>
      </c>
      <c r="BC132" s="15">
        <f t="shared" ca="1" si="97"/>
        <v>1.0260254086412268E-3</v>
      </c>
      <c r="BD132" s="15">
        <f t="shared" ca="1" si="98"/>
        <v>2.8519832405262374E-8</v>
      </c>
      <c r="BE132" s="15">
        <f t="shared" ca="1" si="99"/>
        <v>1.6347450456539249E-8</v>
      </c>
      <c r="BF132" s="15">
        <f t="shared" ca="1" si="100"/>
        <v>1.6058542314964435E-5</v>
      </c>
      <c r="BG132" s="15">
        <f t="shared" ca="1" si="101"/>
        <v>2.2707012652712743E-4</v>
      </c>
      <c r="BH132" s="15">
        <f t="shared" ca="1" si="102"/>
        <v>1.9347933258817283E-4</v>
      </c>
      <c r="BI132" s="15">
        <f t="shared" ca="1" si="103"/>
        <v>0</v>
      </c>
      <c r="BJ132" s="15">
        <f t="shared" ca="1" si="104"/>
        <v>0</v>
      </c>
      <c r="BK132" s="15">
        <f t="shared" ca="1" si="105"/>
        <v>2.3285161351606229E-2</v>
      </c>
      <c r="BL132" s="15">
        <f t="shared" ca="1" si="106"/>
        <v>1.6345560826382872E-5</v>
      </c>
      <c r="BM132" s="15">
        <f t="shared" ca="1" si="107"/>
        <v>0</v>
      </c>
      <c r="BN132" s="15">
        <f t="shared" ca="1" si="108"/>
        <v>7.6043489800091864E-11</v>
      </c>
      <c r="BO132" s="15">
        <f t="shared" ca="1" si="109"/>
        <v>1.9289729386079282E-10</v>
      </c>
      <c r="BP132" s="15">
        <f t="shared" ca="1" si="110"/>
        <v>1.7199919596570018E-3</v>
      </c>
      <c r="BQ132" s="15">
        <f t="shared" ca="1" si="111"/>
        <v>1.3705000224497379E-4</v>
      </c>
      <c r="BR132" s="15">
        <f t="shared" ca="1" si="111"/>
        <v>0</v>
      </c>
      <c r="BS132" s="15">
        <f t="shared" ca="1" si="112"/>
        <v>4.7209802992273439E-9</v>
      </c>
      <c r="BT132" s="15">
        <f t="shared" ca="1" si="113"/>
        <v>1.5931319941105668E-8</v>
      </c>
      <c r="BU132" s="12">
        <f t="shared" ca="1" si="114"/>
        <v>0</v>
      </c>
      <c r="BV132" s="15">
        <f t="shared" ca="1" si="115"/>
        <v>0</v>
      </c>
      <c r="BW132" s="15">
        <f t="shared" ca="1" si="116"/>
        <v>0</v>
      </c>
      <c r="BX132" s="15">
        <f t="shared" ca="1" si="117"/>
        <v>0</v>
      </c>
      <c r="BY132" s="15">
        <f t="shared" ca="1" si="118"/>
        <v>0</v>
      </c>
      <c r="BZ132" s="15">
        <f t="shared" ca="1" si="119"/>
        <v>0</v>
      </c>
      <c r="CA132" s="15">
        <f t="shared" ca="1" si="120"/>
        <v>0</v>
      </c>
      <c r="CB132" s="15">
        <f t="shared" ca="1" si="121"/>
        <v>0</v>
      </c>
      <c r="CC132" s="15">
        <f t="shared" ca="1" si="122"/>
        <v>0</v>
      </c>
      <c r="CD132" s="15">
        <f t="shared" ca="1" si="123"/>
        <v>0</v>
      </c>
      <c r="CE132" s="15">
        <f t="shared" ca="1" si="124"/>
        <v>0</v>
      </c>
      <c r="CF132" s="15">
        <f t="shared" ca="1" si="125"/>
        <v>7.6550844987681388E-2</v>
      </c>
      <c r="CG132" s="15">
        <f t="shared" ca="1" si="126"/>
        <v>0</v>
      </c>
      <c r="CH132" s="15">
        <f t="shared" ca="1" si="127"/>
        <v>7.4780936900286528E-6</v>
      </c>
      <c r="CI132" s="15">
        <f t="shared" ca="1" si="128"/>
        <v>0</v>
      </c>
      <c r="CJ132" s="15">
        <f t="shared" ca="1" si="129"/>
        <v>0</v>
      </c>
      <c r="CK132" s="15">
        <f t="shared" ca="1" si="130"/>
        <v>1.0956745938350005E-5</v>
      </c>
      <c r="CL132" s="15">
        <f t="shared" ca="1" si="131"/>
        <v>3.7250390313425639E-4</v>
      </c>
      <c r="CM132" s="15">
        <f t="shared" ca="1" si="131"/>
        <v>5.977820108581672E-11</v>
      </c>
      <c r="CN132" s="15">
        <f t="shared" ca="1" si="132"/>
        <v>0</v>
      </c>
      <c r="CO132" s="15">
        <f t="shared" ca="1" si="133"/>
        <v>0</v>
      </c>
    </row>
    <row r="133" spans="1:93" x14ac:dyDescent="0.35">
      <c r="A133" s="4" t="str">
        <f t="shared" ref="A133:A162" si="134">C133&amp;D133</f>
        <v>TBOPKPA</v>
      </c>
      <c r="B133" s="3" t="str">
        <f t="shared" si="91"/>
        <v>TBOPKPA</v>
      </c>
      <c r="C133" s="4" t="s">
        <v>192</v>
      </c>
      <c r="D133" s="4" t="s">
        <v>193</v>
      </c>
      <c r="E133" s="6" t="s">
        <v>16</v>
      </c>
      <c r="F133" s="9">
        <v>37505.199999999997</v>
      </c>
      <c r="G133" s="10">
        <v>120329147.2</v>
      </c>
      <c r="H133" s="12">
        <f t="shared" ca="1" si="92"/>
        <v>2.3451587177773339E-5</v>
      </c>
      <c r="I133" s="14">
        <f t="shared" ca="1" si="93"/>
        <v>9.6422472569802964E-2</v>
      </c>
      <c r="J133" s="12">
        <f>SUMIFS('Inter regional allocations'!$D:$D,'Inter regional allocations'!$A:$A,J$2,'Inter regional allocations'!$C:$C,$E133,'Inter regional allocations'!$B:$B,"load")</f>
        <v>1.1385573989981101E-3</v>
      </c>
      <c r="K133" s="15">
        <f>SUMIFS('Inter regional allocations'!$D:$D,'Inter regional allocations'!$A:$A,K$2,'Inter regional allocations'!$C:$C,$E133,'Inter regional allocations'!$B:$B,"load")</f>
        <v>0</v>
      </c>
      <c r="L133" s="15">
        <f>SUMIFS('Inter regional allocations'!$D:$D,'Inter regional allocations'!$A:$A,L$2,'Inter regional allocations'!$C:$C,$E133,'Inter regional allocations'!$B:$B,"load")</f>
        <v>0.45305786552826199</v>
      </c>
      <c r="M133" s="15">
        <f>SUMIFS('Inter regional allocations'!$D:$D,'Inter regional allocations'!$A:$A,M$2,'Inter regional allocations'!$C:$C,$E133,'Inter regional allocations'!$B:$B,"load")</f>
        <v>5.3361210681607202E-3</v>
      </c>
      <c r="N133" s="15">
        <f>SUMIFS('Inter regional allocations'!$D:$D,'Inter regional allocations'!$A:$A,N$2,'Inter regional allocations'!$C:$C,$E133,'Inter regional allocations'!$B:$B,"load")</f>
        <v>6.0042150900311796E-6</v>
      </c>
      <c r="O133" s="15">
        <f>SUMIFS('Inter regional allocations'!$D:$D,'Inter regional allocations'!$A:$A,O$2,'Inter regional allocations'!$C:$C,$E133,'Inter regional allocations'!$B:$B,"load")</f>
        <v>2.7233172990082099E-6</v>
      </c>
      <c r="P133" s="15">
        <f>SUMIFS('Inter regional allocations'!$D:$D,'Inter regional allocations'!$A:$A,P$2,'Inter regional allocations'!$C:$C,$E133,'Inter regional allocations'!$B:$B,"load")</f>
        <v>1.9822352146502902E-2</v>
      </c>
      <c r="Q133" s="15">
        <f>SUMIFS('Inter regional allocations'!$D:$D,'Inter regional allocations'!$A:$A,Q$2,'Inter regional allocations'!$C:$C,$E133,'Inter regional allocations'!$B:$B,"load")</f>
        <v>1.66085280909516E-3</v>
      </c>
      <c r="R133" s="15">
        <f>SUMIFS('Inter regional allocations'!$D:$D,'Inter regional allocations'!$A:$A,R$2,'Inter regional allocations'!$C:$C,$E133,'Inter regional allocations'!$B:$B,"load")</f>
        <v>1.7283317886433201E-2</v>
      </c>
      <c r="S133" s="15">
        <f>SUMIFS('Inter regional allocations'!$D:$D,'Inter regional allocations'!$A:$A,S$2,'Inter regional allocations'!$C:$C,$E133,'Inter regional allocations'!$B:$B,"load")</f>
        <v>2.9224221322752801E-8</v>
      </c>
      <c r="T133" s="15">
        <f>SUMIFS('Inter regional allocations'!$D:$D,'Inter regional allocations'!$A:$A,T$2,'Inter regional allocations'!$C:$C,$E133,'Inter regional allocations'!$B:$B,"load")</f>
        <v>4.4458133979997002E-8</v>
      </c>
      <c r="U133" s="15">
        <f>SUMIFS('Inter regional allocations'!$D:$D,'Inter regional allocations'!$A:$A,U$2,'Inter regional allocations'!$C:$C,$E133,'Inter regional allocations'!$B:$B,"load")</f>
        <v>0</v>
      </c>
      <c r="V133" s="15">
        <f>SUMIFS('Inter regional allocations'!$D:$D,'Inter regional allocations'!$A:$A,V$2,'Inter regional allocations'!$C:$C,$E133,'Inter regional allocations'!$B:$B,"load")</f>
        <v>1.1001904076848201E-4</v>
      </c>
      <c r="W133" s="15">
        <f>SUMIFS('Inter regional allocations'!$D:$D,'Inter regional allocations'!$A:$A,W$2,'Inter regional allocations'!$C:$C,$E133,'Inter regional allocations'!$B:$B,"load")</f>
        <v>0</v>
      </c>
      <c r="X133" s="15">
        <f>SUMIFS('Inter regional allocations'!$D:$D,'Inter regional allocations'!$A:$A,X$2,'Inter regional allocations'!$C:$C,$E133,'Inter regional allocations'!$B:$B,"load")</f>
        <v>1.7846832836697601E-5</v>
      </c>
      <c r="Y133" s="15">
        <f>SUMIFS('Inter regional allocations'!$D:$D,'Inter regional allocations'!$A:$A,Y$2,'Inter regional allocations'!$C:$C,$E133,'Inter regional allocations'!$B:$B,"load")</f>
        <v>4.43935764990297E-5</v>
      </c>
      <c r="Z133" s="15">
        <f>SUMIFS('Inter regional allocations'!$D:$D,'Inter regional allocations'!$A:$A,Z$2,'Inter regional allocations'!$C:$C,$E133,'Inter regional allocations'!$B:$B,"load")</f>
        <v>1.58021951946364E-21</v>
      </c>
      <c r="AA133" s="15">
        <f>SUMIFS('Inter regional allocations'!$D:$D,'Inter regional allocations'!$A:$A,AA$2,'Inter regional allocations'!$C:$C,$E133,'Inter regional allocations'!$B:$B,"load")</f>
        <v>4.6013277676031301E-23</v>
      </c>
      <c r="AB133" s="15">
        <f>SUMIFS('Inter regional allocations'!$D:$D,'Inter regional allocations'!$A:$A,AB$2,'Inter regional allocations'!$C:$C,$E133,'Inter regional allocations'!$B:$B,"load")</f>
        <v>0</v>
      </c>
      <c r="AC133" s="15">
        <f>SUMIFS('Inter regional allocations'!$D:$D,'Inter regional allocations'!$A:$A,AC$2,'Inter regional allocations'!$C:$C,$E133,'Inter regional allocations'!$B:$B,"load")</f>
        <v>7.0296427167791699E-3</v>
      </c>
      <c r="AD133" s="15">
        <f>SUMIFS('Inter regional allocations'!$D:$D,'Inter regional allocations'!$A:$A,AD$2,'Inter regional allocations'!$C:$C,$E133,'Inter regional allocations'!$B:$B,"load")</f>
        <v>2.71070364180304E-3</v>
      </c>
      <c r="AE133" s="12">
        <f>SUMIFS('Inter regional allocations'!$D:$D,'Inter regional allocations'!$A:$A,AE$2,'Inter regional allocations'!$C:$C,$E133,'Inter regional allocations'!$B:$B,"gen")</f>
        <v>2.2567654210155401E-5</v>
      </c>
      <c r="AF133" s="15">
        <f>SUMIFS('Inter regional allocations'!$D:$D,'Inter regional allocations'!$A:$A,AF$2,'Inter regional allocations'!$C:$C,$E133,'Inter regional allocations'!$B:$B,"gen")</f>
        <v>4.3052185510658803E-5</v>
      </c>
      <c r="AG133" s="15">
        <f>SUMIFS('Inter regional allocations'!$D:$D,'Inter regional allocations'!$A:$A,AG$2,'Inter regional allocations'!$C:$C,$E133,'Inter regional allocations'!$B:$B,"gen")</f>
        <v>0.27091123705434</v>
      </c>
      <c r="AH133" s="15">
        <f>SUMIFS('Inter regional allocations'!$D:$D,'Inter regional allocations'!$A:$A,AH$2,'Inter regional allocations'!$C:$C,$E133,'Inter regional allocations'!$B:$B,"gen")</f>
        <v>4.3194824834807003E-5</v>
      </c>
      <c r="AI133" s="15">
        <f>SUMIFS('Inter regional allocations'!$D:$D,'Inter regional allocations'!$A:$A,AI$2,'Inter regional allocations'!$C:$C,$E133,'Inter regional allocations'!$B:$B,"gen")</f>
        <v>2.5258948038254402E-4</v>
      </c>
      <c r="AJ133" s="15">
        <f>SUMIFS('Inter regional allocations'!$D:$D,'Inter regional allocations'!$A:$A,AJ$2,'Inter regional allocations'!$C:$C,$E133,'Inter regional allocations'!$B:$B,"gen")</f>
        <v>1.1289552949481E-4</v>
      </c>
      <c r="AK133" s="15">
        <f>SUMIFS('Inter regional allocations'!$D:$D,'Inter regional allocations'!$A:$A,AK$2,'Inter regional allocations'!$C:$C,$E133,'Inter regional allocations'!$B:$B,"gen")</f>
        <v>2.7624597407444903E-4</v>
      </c>
      <c r="AL133" s="15">
        <f>SUMIFS('Inter regional allocations'!$D:$D,'Inter regional allocations'!$A:$A,AL$2,'Inter regional allocations'!$C:$C,$E133,'Inter regional allocations'!$B:$B,"gen")</f>
        <v>1.2442140445881E-5</v>
      </c>
      <c r="AM133" s="15">
        <f>SUMIFS('Inter regional allocations'!$D:$D,'Inter regional allocations'!$A:$A,AM$2,'Inter regional allocations'!$C:$C,$E133,'Inter regional allocations'!$B:$B,"gen")</f>
        <v>1.4129579769985999E-4</v>
      </c>
      <c r="AN133" s="15">
        <f>SUMIFS('Inter regional allocations'!$D:$D,'Inter regional allocations'!$A:$A,AN$2,'Inter regional allocations'!$C:$C,$E133,'Inter regional allocations'!$B:$B,"gen")</f>
        <v>2.7403165423320298E-4</v>
      </c>
      <c r="AO133" s="15">
        <f>SUMIFS('Inter regional allocations'!$D:$D,'Inter regional allocations'!$A:$A,AO$2,'Inter regional allocations'!$C:$C,$E133,'Inter regional allocations'!$B:$B,"gen")</f>
        <v>2.7828514462433602E-4</v>
      </c>
      <c r="AP133" s="15">
        <f>SUMIFS('Inter regional allocations'!$D:$D,'Inter regional allocations'!$A:$A,AP$2,'Inter regional allocations'!$C:$C,$E133,'Inter regional allocations'!$B:$B,"gen")</f>
        <v>3.14142853406561E-5</v>
      </c>
      <c r="AQ133" s="15">
        <f>SUMIFS('Inter regional allocations'!$D:$D,'Inter regional allocations'!$A:$A,AQ$2,'Inter regional allocations'!$C:$C,$E133,'Inter regional allocations'!$B:$B,"gen")</f>
        <v>8.9632215055175905E-7</v>
      </c>
      <c r="AR133" s="15">
        <f>SUMIFS('Inter regional allocations'!$D:$D,'Inter regional allocations'!$A:$A,AR$2,'Inter regional allocations'!$C:$C,$E133,'Inter regional allocations'!$B:$B,"gen")</f>
        <v>3.03149137412335E-5</v>
      </c>
      <c r="AS133" s="15">
        <f>SUMIFS('Inter regional allocations'!$D:$D,'Inter regional allocations'!$A:$A,AS$2,'Inter regional allocations'!$C:$C,$E133,'Inter regional allocations'!$B:$B,"gen")</f>
        <v>2.7421462728992199E-4</v>
      </c>
      <c r="AT133" s="15">
        <f>SUMIFS('Inter regional allocations'!$D:$D,'Inter regional allocations'!$A:$A,AT$2,'Inter regional allocations'!$C:$C,$E133,'Inter regional allocations'!$B:$B,"gen")</f>
        <v>3.29137257378898E-4</v>
      </c>
      <c r="AU133" s="15">
        <f>SUMIFS('Inter regional allocations'!$D:$D,'Inter regional allocations'!$A:$A,AU$2,'Inter regional allocations'!$C:$C,$E133,'Inter regional allocations'!$B:$B,"gen")</f>
        <v>4.3143827413089097E-5</v>
      </c>
      <c r="AV133" s="15">
        <f>SUMIFS('Inter regional allocations'!$D:$D,'Inter regional allocations'!$A:$A,AV$2,'Inter regional allocations'!$C:$C,$E133,'Inter regional allocations'!$B:$B,"gen")</f>
        <v>3.8781051155275999E-5</v>
      </c>
      <c r="AW133" s="15">
        <f>SUMIFS('Inter regional allocations'!$D:$D,'Inter regional allocations'!$A:$A,AW$2,'Inter regional allocations'!$C:$C,$E133,'Inter regional allocations'!$B:$B,"gen")</f>
        <v>4.3245860087026302E-5</v>
      </c>
      <c r="AX133" s="15">
        <f>SUMIFS('Inter regional allocations'!$D:$D,'Inter regional allocations'!$A:$A,AX$2,'Inter regional allocations'!$C:$C,$E133,'Inter regional allocations'!$B:$B,"gen")</f>
        <v>9.0757984290245897E-3</v>
      </c>
      <c r="AY133" s="15">
        <f>SUMIFS('Inter regional allocations'!$D:$D,'Inter regional allocations'!$A:$A,AY$2,'Inter regional allocations'!$C:$C,$E133,'Inter regional allocations'!$B:$B,"gen")</f>
        <v>9.4969518130842302E-3</v>
      </c>
      <c r="AZ133" s="12">
        <f t="shared" ca="1" si="94"/>
        <v>2.670097809950304E-8</v>
      </c>
      <c r="BA133" s="15">
        <f t="shared" ca="1" si="95"/>
        <v>0</v>
      </c>
      <c r="BB133" s="15">
        <f t="shared" ca="1" si="96"/>
        <v>1.0624926030011946E-5</v>
      </c>
      <c r="BC133" s="15">
        <f t="shared" ca="1" si="97"/>
        <v>1.2514050842112412E-7</v>
      </c>
      <c r="BD133" s="15">
        <f t="shared" ca="1" si="98"/>
        <v>1.408083736179684E-10</v>
      </c>
      <c r="BE133" s="15">
        <f t="shared" ca="1" si="99"/>
        <v>6.3866113050429254E-11</v>
      </c>
      <c r="BF133" s="15">
        <f t="shared" ca="1" si="100"/>
        <v>4.6486561943223524E-7</v>
      </c>
      <c r="BG133" s="15">
        <f t="shared" ca="1" si="101"/>
        <v>3.8949634441944884E-8</v>
      </c>
      <c r="BH133" s="15">
        <f t="shared" ca="1" si="102"/>
        <v>4.0532123613485745E-7</v>
      </c>
      <c r="BI133" s="15">
        <f t="shared" ca="1" si="103"/>
        <v>6.8535437405307975E-13</v>
      </c>
      <c r="BJ133" s="15">
        <f t="shared" ca="1" si="104"/>
        <v>1.0426138047930269E-12</v>
      </c>
      <c r="BK133" s="15">
        <f t="shared" ca="1" si="105"/>
        <v>0</v>
      </c>
      <c r="BL133" s="15">
        <f t="shared" ca="1" si="106"/>
        <v>2.580121125797055E-9</v>
      </c>
      <c r="BM133" s="15">
        <f t="shared" ca="1" si="107"/>
        <v>0</v>
      </c>
      <c r="BN133" s="15">
        <f t="shared" ca="1" si="108"/>
        <v>4.1853655611696167E-10</v>
      </c>
      <c r="BO133" s="15">
        <f t="shared" ca="1" si="109"/>
        <v>1.0410998294001447E-9</v>
      </c>
      <c r="BP133" s="15">
        <f t="shared" ca="1" si="110"/>
        <v>3.7058655820720645E-26</v>
      </c>
      <c r="BQ133" s="15">
        <f t="shared" ca="1" si="111"/>
        <v>1.07908439275454E-27</v>
      </c>
      <c r="BR133" s="15">
        <f t="shared" ca="1" si="111"/>
        <v>0</v>
      </c>
      <c r="BS133" s="15">
        <f t="shared" ca="1" si="112"/>
        <v>1.6485627900114613E-7</v>
      </c>
      <c r="BT133" s="15">
        <f t="shared" ca="1" si="113"/>
        <v>6.3570302768851664E-8</v>
      </c>
      <c r="BU133" s="12">
        <f t="shared" ca="1" si="114"/>
        <v>2.1760290190435078E-6</v>
      </c>
      <c r="BV133" s="15">
        <f t="shared" ca="1" si="115"/>
        <v>4.1511981764715673E-6</v>
      </c>
      <c r="BW133" s="15">
        <f t="shared" ca="1" si="116"/>
        <v>2.6121931323723487E-2</v>
      </c>
      <c r="BX133" s="15">
        <f t="shared" ca="1" si="117"/>
        <v>4.1649518127916218E-6</v>
      </c>
      <c r="BY133" s="15">
        <f t="shared" ca="1" si="118"/>
        <v>2.4355302243606634E-5</v>
      </c>
      <c r="BZ133" s="15">
        <f t="shared" ca="1" si="119"/>
        <v>1.0885666095966699E-5</v>
      </c>
      <c r="CA133" s="15">
        <f t="shared" ca="1" si="120"/>
        <v>2.6636319857712061E-5</v>
      </c>
      <c r="CB133" s="15">
        <f t="shared" ca="1" si="121"/>
        <v>1.1997019458525968E-6</v>
      </c>
      <c r="CC133" s="15">
        <f t="shared" ca="1" si="122"/>
        <v>1.3624090177943179E-5</v>
      </c>
      <c r="CD133" s="15">
        <f t="shared" ca="1" si="123"/>
        <v>2.6422809663558745E-5</v>
      </c>
      <c r="CE133" s="15">
        <f t="shared" ca="1" si="124"/>
        <v>2.683294172412369E-5</v>
      </c>
      <c r="CF133" s="15">
        <f t="shared" ca="1" si="125"/>
        <v>3.0290430665593762E-6</v>
      </c>
      <c r="CG133" s="15">
        <f t="shared" ca="1" si="126"/>
        <v>8.6425597975283784E-8</v>
      </c>
      <c r="CH133" s="15">
        <f t="shared" ca="1" si="127"/>
        <v>2.92303893867003E-6</v>
      </c>
      <c r="CI133" s="15">
        <f t="shared" ca="1" si="128"/>
        <v>2.6440452378101248E-5</v>
      </c>
      <c r="CJ133" s="15">
        <f t="shared" ca="1" si="129"/>
        <v>3.1736228171316973E-5</v>
      </c>
      <c r="CK133" s="15">
        <f t="shared" ca="1" si="130"/>
        <v>4.160034515294897E-6</v>
      </c>
      <c r="CL133" s="15">
        <f t="shared" ca="1" si="131"/>
        <v>3.7393648412477258E-6</v>
      </c>
      <c r="CM133" s="15">
        <f t="shared" ca="1" si="131"/>
        <v>4.1698727579988304E-6</v>
      </c>
      <c r="CN133" s="15">
        <f t="shared" ca="1" si="132"/>
        <v>8.7511092507168431E-4</v>
      </c>
      <c r="CO133" s="15">
        <f t="shared" ca="1" si="133"/>
        <v>9.1571957569385473E-4</v>
      </c>
    </row>
    <row r="134" spans="1:93" x14ac:dyDescent="0.35">
      <c r="A134" s="4" t="str">
        <f t="shared" si="134"/>
        <v>TOD3MKE</v>
      </c>
      <c r="B134" s="3" t="str">
        <f t="shared" si="91"/>
        <v>TOD3MKE</v>
      </c>
      <c r="C134" s="4" t="s">
        <v>194</v>
      </c>
      <c r="D134" s="4" t="s">
        <v>195</v>
      </c>
      <c r="E134" s="6" t="s">
        <v>16</v>
      </c>
      <c r="F134" s="9">
        <v>668966.80000000005</v>
      </c>
      <c r="G134" s="10">
        <v>310141727.39999998</v>
      </c>
      <c r="H134" s="12">
        <f t="shared" ca="1" si="92"/>
        <v>4.1829754885285415E-4</v>
      </c>
      <c r="I134" s="14">
        <f t="shared" ca="1" si="93"/>
        <v>0.24852359464721449</v>
      </c>
      <c r="J134" s="12">
        <f>SUMIFS('Inter regional allocations'!$D:$D,'Inter regional allocations'!$A:$A,J$2,'Inter regional allocations'!$C:$C,$E134,'Inter regional allocations'!$B:$B,"load")</f>
        <v>1.1385573989981101E-3</v>
      </c>
      <c r="K134" s="15">
        <f>SUMIFS('Inter regional allocations'!$D:$D,'Inter regional allocations'!$A:$A,K$2,'Inter regional allocations'!$C:$C,$E134,'Inter regional allocations'!$B:$B,"load")</f>
        <v>0</v>
      </c>
      <c r="L134" s="15">
        <f>SUMIFS('Inter regional allocations'!$D:$D,'Inter regional allocations'!$A:$A,L$2,'Inter regional allocations'!$C:$C,$E134,'Inter regional allocations'!$B:$B,"load")</f>
        <v>0.45305786552826199</v>
      </c>
      <c r="M134" s="15">
        <f>SUMIFS('Inter regional allocations'!$D:$D,'Inter regional allocations'!$A:$A,M$2,'Inter regional allocations'!$C:$C,$E134,'Inter regional allocations'!$B:$B,"load")</f>
        <v>5.3361210681607202E-3</v>
      </c>
      <c r="N134" s="15">
        <f>SUMIFS('Inter regional allocations'!$D:$D,'Inter regional allocations'!$A:$A,N$2,'Inter regional allocations'!$C:$C,$E134,'Inter regional allocations'!$B:$B,"load")</f>
        <v>6.0042150900311796E-6</v>
      </c>
      <c r="O134" s="15">
        <f>SUMIFS('Inter regional allocations'!$D:$D,'Inter regional allocations'!$A:$A,O$2,'Inter regional allocations'!$C:$C,$E134,'Inter regional allocations'!$B:$B,"load")</f>
        <v>2.7233172990082099E-6</v>
      </c>
      <c r="P134" s="15">
        <f>SUMIFS('Inter regional allocations'!$D:$D,'Inter regional allocations'!$A:$A,P$2,'Inter regional allocations'!$C:$C,$E134,'Inter regional allocations'!$B:$B,"load")</f>
        <v>1.9822352146502902E-2</v>
      </c>
      <c r="Q134" s="15">
        <f>SUMIFS('Inter regional allocations'!$D:$D,'Inter regional allocations'!$A:$A,Q$2,'Inter regional allocations'!$C:$C,$E134,'Inter regional allocations'!$B:$B,"load")</f>
        <v>1.66085280909516E-3</v>
      </c>
      <c r="R134" s="15">
        <f>SUMIFS('Inter regional allocations'!$D:$D,'Inter regional allocations'!$A:$A,R$2,'Inter regional allocations'!$C:$C,$E134,'Inter regional allocations'!$B:$B,"load")</f>
        <v>1.7283317886433201E-2</v>
      </c>
      <c r="S134" s="15">
        <f>SUMIFS('Inter regional allocations'!$D:$D,'Inter regional allocations'!$A:$A,S$2,'Inter regional allocations'!$C:$C,$E134,'Inter regional allocations'!$B:$B,"load")</f>
        <v>2.9224221322752801E-8</v>
      </c>
      <c r="T134" s="15">
        <f>SUMIFS('Inter regional allocations'!$D:$D,'Inter regional allocations'!$A:$A,T$2,'Inter regional allocations'!$C:$C,$E134,'Inter regional allocations'!$B:$B,"load")</f>
        <v>4.4458133979997002E-8</v>
      </c>
      <c r="U134" s="15">
        <f>SUMIFS('Inter regional allocations'!$D:$D,'Inter regional allocations'!$A:$A,U$2,'Inter regional allocations'!$C:$C,$E134,'Inter regional allocations'!$B:$B,"load")</f>
        <v>0</v>
      </c>
      <c r="V134" s="15">
        <f>SUMIFS('Inter regional allocations'!$D:$D,'Inter regional allocations'!$A:$A,V$2,'Inter regional allocations'!$C:$C,$E134,'Inter regional allocations'!$B:$B,"load")</f>
        <v>1.1001904076848201E-4</v>
      </c>
      <c r="W134" s="15">
        <f>SUMIFS('Inter regional allocations'!$D:$D,'Inter regional allocations'!$A:$A,W$2,'Inter regional allocations'!$C:$C,$E134,'Inter regional allocations'!$B:$B,"load")</f>
        <v>0</v>
      </c>
      <c r="X134" s="15">
        <f>SUMIFS('Inter regional allocations'!$D:$D,'Inter regional allocations'!$A:$A,X$2,'Inter regional allocations'!$C:$C,$E134,'Inter regional allocations'!$B:$B,"load")</f>
        <v>1.7846832836697601E-5</v>
      </c>
      <c r="Y134" s="15">
        <f>SUMIFS('Inter regional allocations'!$D:$D,'Inter regional allocations'!$A:$A,Y$2,'Inter regional allocations'!$C:$C,$E134,'Inter regional allocations'!$B:$B,"load")</f>
        <v>4.43935764990297E-5</v>
      </c>
      <c r="Z134" s="15">
        <f>SUMIFS('Inter regional allocations'!$D:$D,'Inter regional allocations'!$A:$A,Z$2,'Inter regional allocations'!$C:$C,$E134,'Inter regional allocations'!$B:$B,"load")</f>
        <v>1.58021951946364E-21</v>
      </c>
      <c r="AA134" s="15">
        <f>SUMIFS('Inter regional allocations'!$D:$D,'Inter regional allocations'!$A:$A,AA$2,'Inter regional allocations'!$C:$C,$E134,'Inter regional allocations'!$B:$B,"load")</f>
        <v>4.6013277676031301E-23</v>
      </c>
      <c r="AB134" s="15">
        <f>SUMIFS('Inter regional allocations'!$D:$D,'Inter regional allocations'!$A:$A,AB$2,'Inter regional allocations'!$C:$C,$E134,'Inter regional allocations'!$B:$B,"load")</f>
        <v>0</v>
      </c>
      <c r="AC134" s="15">
        <f>SUMIFS('Inter regional allocations'!$D:$D,'Inter regional allocations'!$A:$A,AC$2,'Inter regional allocations'!$C:$C,$E134,'Inter regional allocations'!$B:$B,"load")</f>
        <v>7.0296427167791699E-3</v>
      </c>
      <c r="AD134" s="15">
        <f>SUMIFS('Inter regional allocations'!$D:$D,'Inter regional allocations'!$A:$A,AD$2,'Inter regional allocations'!$C:$C,$E134,'Inter regional allocations'!$B:$B,"load")</f>
        <v>2.71070364180304E-3</v>
      </c>
      <c r="AE134" s="12">
        <f>SUMIFS('Inter regional allocations'!$D:$D,'Inter regional allocations'!$A:$A,AE$2,'Inter regional allocations'!$C:$C,$E134,'Inter regional allocations'!$B:$B,"gen")</f>
        <v>2.2567654210155401E-5</v>
      </c>
      <c r="AF134" s="15">
        <f>SUMIFS('Inter regional allocations'!$D:$D,'Inter regional allocations'!$A:$A,AF$2,'Inter regional allocations'!$C:$C,$E134,'Inter regional allocations'!$B:$B,"gen")</f>
        <v>4.3052185510658803E-5</v>
      </c>
      <c r="AG134" s="15">
        <f>SUMIFS('Inter regional allocations'!$D:$D,'Inter regional allocations'!$A:$A,AG$2,'Inter regional allocations'!$C:$C,$E134,'Inter regional allocations'!$B:$B,"gen")</f>
        <v>0.27091123705434</v>
      </c>
      <c r="AH134" s="15">
        <f>SUMIFS('Inter regional allocations'!$D:$D,'Inter regional allocations'!$A:$A,AH$2,'Inter regional allocations'!$C:$C,$E134,'Inter regional allocations'!$B:$B,"gen")</f>
        <v>4.3194824834807003E-5</v>
      </c>
      <c r="AI134" s="15">
        <f>SUMIFS('Inter regional allocations'!$D:$D,'Inter regional allocations'!$A:$A,AI$2,'Inter regional allocations'!$C:$C,$E134,'Inter regional allocations'!$B:$B,"gen")</f>
        <v>2.5258948038254402E-4</v>
      </c>
      <c r="AJ134" s="15">
        <f>SUMIFS('Inter regional allocations'!$D:$D,'Inter regional allocations'!$A:$A,AJ$2,'Inter regional allocations'!$C:$C,$E134,'Inter regional allocations'!$B:$B,"gen")</f>
        <v>1.1289552949481E-4</v>
      </c>
      <c r="AK134" s="15">
        <f>SUMIFS('Inter regional allocations'!$D:$D,'Inter regional allocations'!$A:$A,AK$2,'Inter regional allocations'!$C:$C,$E134,'Inter regional allocations'!$B:$B,"gen")</f>
        <v>2.7624597407444903E-4</v>
      </c>
      <c r="AL134" s="15">
        <f>SUMIFS('Inter regional allocations'!$D:$D,'Inter regional allocations'!$A:$A,AL$2,'Inter regional allocations'!$C:$C,$E134,'Inter regional allocations'!$B:$B,"gen")</f>
        <v>1.2442140445881E-5</v>
      </c>
      <c r="AM134" s="15">
        <f>SUMIFS('Inter regional allocations'!$D:$D,'Inter regional allocations'!$A:$A,AM$2,'Inter regional allocations'!$C:$C,$E134,'Inter regional allocations'!$B:$B,"gen")</f>
        <v>1.4129579769985999E-4</v>
      </c>
      <c r="AN134" s="15">
        <f>SUMIFS('Inter regional allocations'!$D:$D,'Inter regional allocations'!$A:$A,AN$2,'Inter regional allocations'!$C:$C,$E134,'Inter regional allocations'!$B:$B,"gen")</f>
        <v>2.7403165423320298E-4</v>
      </c>
      <c r="AO134" s="15">
        <f>SUMIFS('Inter regional allocations'!$D:$D,'Inter regional allocations'!$A:$A,AO$2,'Inter regional allocations'!$C:$C,$E134,'Inter regional allocations'!$B:$B,"gen")</f>
        <v>2.7828514462433602E-4</v>
      </c>
      <c r="AP134" s="15">
        <f>SUMIFS('Inter regional allocations'!$D:$D,'Inter regional allocations'!$A:$A,AP$2,'Inter regional allocations'!$C:$C,$E134,'Inter regional allocations'!$B:$B,"gen")</f>
        <v>3.14142853406561E-5</v>
      </c>
      <c r="AQ134" s="15">
        <f>SUMIFS('Inter regional allocations'!$D:$D,'Inter regional allocations'!$A:$A,AQ$2,'Inter regional allocations'!$C:$C,$E134,'Inter regional allocations'!$B:$B,"gen")</f>
        <v>8.9632215055175905E-7</v>
      </c>
      <c r="AR134" s="15">
        <f>SUMIFS('Inter regional allocations'!$D:$D,'Inter regional allocations'!$A:$A,AR$2,'Inter regional allocations'!$C:$C,$E134,'Inter regional allocations'!$B:$B,"gen")</f>
        <v>3.03149137412335E-5</v>
      </c>
      <c r="AS134" s="15">
        <f>SUMIFS('Inter regional allocations'!$D:$D,'Inter regional allocations'!$A:$A,AS$2,'Inter regional allocations'!$C:$C,$E134,'Inter regional allocations'!$B:$B,"gen")</f>
        <v>2.7421462728992199E-4</v>
      </c>
      <c r="AT134" s="15">
        <f>SUMIFS('Inter regional allocations'!$D:$D,'Inter regional allocations'!$A:$A,AT$2,'Inter regional allocations'!$C:$C,$E134,'Inter regional allocations'!$B:$B,"gen")</f>
        <v>3.29137257378898E-4</v>
      </c>
      <c r="AU134" s="15">
        <f>SUMIFS('Inter regional allocations'!$D:$D,'Inter regional allocations'!$A:$A,AU$2,'Inter regional allocations'!$C:$C,$E134,'Inter regional allocations'!$B:$B,"gen")</f>
        <v>4.3143827413089097E-5</v>
      </c>
      <c r="AV134" s="15">
        <f>SUMIFS('Inter regional allocations'!$D:$D,'Inter regional allocations'!$A:$A,AV$2,'Inter regional allocations'!$C:$C,$E134,'Inter regional allocations'!$B:$B,"gen")</f>
        <v>3.8781051155275999E-5</v>
      </c>
      <c r="AW134" s="15">
        <f>SUMIFS('Inter regional allocations'!$D:$D,'Inter regional allocations'!$A:$A,AW$2,'Inter regional allocations'!$C:$C,$E134,'Inter regional allocations'!$B:$B,"gen")</f>
        <v>4.3245860087026302E-5</v>
      </c>
      <c r="AX134" s="15">
        <f>SUMIFS('Inter regional allocations'!$D:$D,'Inter regional allocations'!$A:$A,AX$2,'Inter regional allocations'!$C:$C,$E134,'Inter regional allocations'!$B:$B,"gen")</f>
        <v>9.0757984290245897E-3</v>
      </c>
      <c r="AY134" s="15">
        <f>SUMIFS('Inter regional allocations'!$D:$D,'Inter regional allocations'!$A:$A,AY$2,'Inter regional allocations'!$C:$C,$E134,'Inter regional allocations'!$B:$B,"gen")</f>
        <v>9.4969518130842302E-3</v>
      </c>
      <c r="AZ134" s="12">
        <f t="shared" ca="1" si="94"/>
        <v>4.762557692291905E-7</v>
      </c>
      <c r="BA134" s="15">
        <f t="shared" ca="1" si="95"/>
        <v>0</v>
      </c>
      <c r="BB134" s="15">
        <f t="shared" ca="1" si="96"/>
        <v>1.89512994638978E-4</v>
      </c>
      <c r="BC134" s="15">
        <f t="shared" ca="1" si="97"/>
        <v>2.2320863631937033E-6</v>
      </c>
      <c r="BD134" s="15">
        <f t="shared" ca="1" si="98"/>
        <v>2.5115484549453613E-9</v>
      </c>
      <c r="BE134" s="15">
        <f t="shared" ca="1" si="99"/>
        <v>1.1391569509237096E-9</v>
      </c>
      <c r="BF134" s="15">
        <f t="shared" ca="1" si="100"/>
        <v>8.2916413153802759E-6</v>
      </c>
      <c r="BG134" s="15">
        <f t="shared" ca="1" si="101"/>
        <v>6.9473065904988276E-7</v>
      </c>
      <c r="BH134" s="15">
        <f t="shared" ca="1" si="102"/>
        <v>7.2295695079396999E-6</v>
      </c>
      <c r="BI134" s="15">
        <f t="shared" ca="1" si="103"/>
        <v>1.2224420146440811E-11</v>
      </c>
      <c r="BJ134" s="15">
        <f t="shared" ca="1" si="104"/>
        <v>1.8596728470404532E-11</v>
      </c>
      <c r="BK134" s="15">
        <f t="shared" ca="1" si="105"/>
        <v>0</v>
      </c>
      <c r="BL134" s="15">
        <f t="shared" ca="1" si="106"/>
        <v>4.6020695080598253E-8</v>
      </c>
      <c r="BM134" s="15">
        <f t="shared" ca="1" si="107"/>
        <v>0</v>
      </c>
      <c r="BN134" s="15">
        <f t="shared" ca="1" si="108"/>
        <v>7.4652864303772365E-9</v>
      </c>
      <c r="BO134" s="15">
        <f t="shared" ca="1" si="109"/>
        <v>1.8569724234355794E-8</v>
      </c>
      <c r="BP134" s="15">
        <f t="shared" ca="1" si="110"/>
        <v>6.6100195164107568E-25</v>
      </c>
      <c r="BQ134" s="15">
        <f t="shared" ca="1" si="111"/>
        <v>1.9247241266569646E-26</v>
      </c>
      <c r="BR134" s="15">
        <f t="shared" ca="1" si="111"/>
        <v>0</v>
      </c>
      <c r="BS134" s="15">
        <f t="shared" ca="1" si="112"/>
        <v>2.9404823177400452E-6</v>
      </c>
      <c r="BT134" s="15">
        <f t="shared" ca="1" si="113"/>
        <v>1.1338806890327169E-6</v>
      </c>
      <c r="BU134" s="12">
        <f t="shared" ca="1" si="114"/>
        <v>5.6085945470631647E-6</v>
      </c>
      <c r="BV134" s="15">
        <f t="shared" ca="1" si="115"/>
        <v>1.069948390052765E-5</v>
      </c>
      <c r="BW134" s="15">
        <f t="shared" ca="1" si="116"/>
        <v>6.7327834463068226E-2</v>
      </c>
      <c r="BX134" s="15">
        <f t="shared" ca="1" si="117"/>
        <v>1.0734933138103009E-5</v>
      </c>
      <c r="BY134" s="15">
        <f t="shared" ca="1" si="118"/>
        <v>6.2774445634741909E-5</v>
      </c>
      <c r="BZ134" s="15">
        <f t="shared" ca="1" si="119"/>
        <v>2.8057202809650807E-5</v>
      </c>
      <c r="CA134" s="15">
        <f t="shared" ca="1" si="120"/>
        <v>6.8653642483803296E-5</v>
      </c>
      <c r="CB134" s="15">
        <f t="shared" ca="1" si="121"/>
        <v>3.0921654687158423E-6</v>
      </c>
      <c r="CC134" s="15">
        <f t="shared" ca="1" si="122"/>
        <v>3.5115339552914823E-5</v>
      </c>
      <c r="CD134" s="15">
        <f t="shared" ca="1" si="123"/>
        <v>6.8103331757158171E-5</v>
      </c>
      <c r="CE134" s="15">
        <f t="shared" ca="1" si="124"/>
        <v>6.9160424478959952E-5</v>
      </c>
      <c r="CF134" s="15">
        <f t="shared" ca="1" si="125"/>
        <v>7.8071911161331493E-6</v>
      </c>
      <c r="CG134" s="15">
        <f t="shared" ca="1" si="126"/>
        <v>2.2275720281704492E-7</v>
      </c>
      <c r="CH134" s="15">
        <f t="shared" ca="1" si="127"/>
        <v>7.5339713343915865E-6</v>
      </c>
      <c r="CI134" s="15">
        <f t="shared" ca="1" si="128"/>
        <v>6.8148804878937573E-5</v>
      </c>
      <c r="CJ134" s="15">
        <f t="shared" ca="1" si="129"/>
        <v>8.1798374336129157E-5</v>
      </c>
      <c r="CK134" s="15">
        <f t="shared" ca="1" si="130"/>
        <v>1.0722259075539935E-5</v>
      </c>
      <c r="CL134" s="15">
        <f t="shared" ca="1" si="131"/>
        <v>9.6380062373067017E-6</v>
      </c>
      <c r="CM134" s="15">
        <f t="shared" ca="1" si="131"/>
        <v>1.0747616602438276E-5</v>
      </c>
      <c r="CN134" s="15">
        <f t="shared" ca="1" si="132"/>
        <v>2.2555500498747331E-3</v>
      </c>
      <c r="CO134" s="15">
        <f t="shared" ca="1" si="133"/>
        <v>2.3602166027790741E-3</v>
      </c>
    </row>
    <row r="135" spans="1:93" x14ac:dyDescent="0.35">
      <c r="A135" s="4" t="str">
        <f t="shared" si="134"/>
        <v>TOPEKOE</v>
      </c>
      <c r="B135" s="3" t="str">
        <f t="shared" si="91"/>
        <v>TOPEKOE</v>
      </c>
      <c r="C135" s="4" t="s">
        <v>196</v>
      </c>
      <c r="D135" s="4" t="s">
        <v>197</v>
      </c>
      <c r="E135" s="6" t="s">
        <v>24</v>
      </c>
      <c r="F135" s="9">
        <v>158578513.19999999</v>
      </c>
      <c r="G135" s="10">
        <v>163663.79999999999</v>
      </c>
      <c r="H135" s="12">
        <f t="shared" ca="1" si="92"/>
        <v>0.21358451843049564</v>
      </c>
      <c r="I135" s="14">
        <f t="shared" ca="1" si="93"/>
        <v>1</v>
      </c>
      <c r="J135" s="12">
        <f>SUMIFS('Inter regional allocations'!$D:$D,'Inter regional allocations'!$A:$A,J$2,'Inter regional allocations'!$C:$C,$E135,'Inter regional allocations'!$B:$B,"load")</f>
        <v>1.0175160758420501E-3</v>
      </c>
      <c r="K135" s="15">
        <f>SUMIFS('Inter regional allocations'!$D:$D,'Inter regional allocations'!$A:$A,K$2,'Inter regional allocations'!$C:$C,$E135,'Inter regional allocations'!$B:$B,"load")</f>
        <v>0</v>
      </c>
      <c r="L135" s="15">
        <f>SUMIFS('Inter regional allocations'!$D:$D,'Inter regional allocations'!$A:$A,L$2,'Inter regional allocations'!$C:$C,$E135,'Inter regional allocations'!$B:$B,"load")</f>
        <v>9.8954438239483495E-5</v>
      </c>
      <c r="M135" s="15">
        <f>SUMIFS('Inter regional allocations'!$D:$D,'Inter regional allocations'!$A:$A,M$2,'Inter regional allocations'!$C:$C,$E135,'Inter regional allocations'!$B:$B,"load")</f>
        <v>5.0858976717119897E-3</v>
      </c>
      <c r="N135" s="15">
        <f>SUMIFS('Inter regional allocations'!$D:$D,'Inter regional allocations'!$A:$A,N$2,'Inter regional allocations'!$C:$C,$E135,'Inter regional allocations'!$B:$B,"load")</f>
        <v>7.0695613076035004E-6</v>
      </c>
      <c r="O135" s="15">
        <f>SUMIFS('Inter regional allocations'!$D:$D,'Inter regional allocations'!$A:$A,O$2,'Inter regional allocations'!$C:$C,$E135,'Inter regional allocations'!$B:$B,"load")</f>
        <v>2.30597018372178E-6</v>
      </c>
      <c r="P135" s="15">
        <f>SUMIFS('Inter regional allocations'!$D:$D,'Inter regional allocations'!$A:$A,P$2,'Inter regional allocations'!$C:$C,$E135,'Inter regional allocations'!$B:$B,"load")</f>
        <v>1.9616930062863899E-2</v>
      </c>
      <c r="Q135" s="15">
        <f>SUMIFS('Inter regional allocations'!$D:$D,'Inter regional allocations'!$A:$A,Q$2,'Inter regional allocations'!$C:$C,$E135,'Inter regional allocations'!$B:$B,"load")</f>
        <v>1.6035527999024701E-3</v>
      </c>
      <c r="R135" s="15">
        <f>SUMIFS('Inter regional allocations'!$D:$D,'Inter regional allocations'!$A:$A,R$2,'Inter regional allocations'!$C:$C,$E135,'Inter regional allocations'!$B:$B,"load")</f>
        <v>1.67791999486572E-2</v>
      </c>
      <c r="S135" s="15">
        <f>SUMIFS('Inter regional allocations'!$D:$D,'Inter regional allocations'!$A:$A,S$2,'Inter regional allocations'!$C:$C,$E135,'Inter regional allocations'!$B:$B,"load")</f>
        <v>0.31187735624252799</v>
      </c>
      <c r="T135" s="15">
        <f>SUMIFS('Inter regional allocations'!$D:$D,'Inter regional allocations'!$A:$A,T$2,'Inter regional allocations'!$C:$C,$E135,'Inter regional allocations'!$B:$B,"load")</f>
        <v>0.49696403527416599</v>
      </c>
      <c r="U135" s="15">
        <f>SUMIFS('Inter regional allocations'!$D:$D,'Inter regional allocations'!$A:$A,U$2,'Inter regional allocations'!$C:$C,$E135,'Inter regional allocations'!$B:$B,"load")</f>
        <v>1.1807574998190799E-20</v>
      </c>
      <c r="V135" s="15">
        <f>SUMIFS('Inter regional allocations'!$D:$D,'Inter regional allocations'!$A:$A,V$2,'Inter regional allocations'!$C:$C,$E135,'Inter regional allocations'!$B:$B,"load")</f>
        <v>1.34997994398784E-4</v>
      </c>
      <c r="W135" s="15">
        <f>SUMIFS('Inter regional allocations'!$D:$D,'Inter regional allocations'!$A:$A,W$2,'Inter regional allocations'!$C:$C,$E135,'Inter regional allocations'!$B:$B,"load")</f>
        <v>0</v>
      </c>
      <c r="X135" s="15">
        <f>SUMIFS('Inter regional allocations'!$D:$D,'Inter regional allocations'!$A:$A,X$2,'Inter regional allocations'!$C:$C,$E135,'Inter regional allocations'!$B:$B,"load")</f>
        <v>3.5174416143099199E-2</v>
      </c>
      <c r="Y135" s="15">
        <f>SUMIFS('Inter regional allocations'!$D:$D,'Inter regional allocations'!$A:$A,Y$2,'Inter regional allocations'!$C:$C,$E135,'Inter regional allocations'!$B:$B,"load")</f>
        <v>7.9192555573907898E-3</v>
      </c>
      <c r="Z135" s="15">
        <f>SUMIFS('Inter regional allocations'!$D:$D,'Inter regional allocations'!$A:$A,Z$2,'Inter regional allocations'!$C:$C,$E135,'Inter regional allocations'!$B:$B,"load")</f>
        <v>8.3912638939642795E-21</v>
      </c>
      <c r="AA135" s="15">
        <f>SUMIFS('Inter regional allocations'!$D:$D,'Inter regional allocations'!$A:$A,AA$2,'Inter regional allocations'!$C:$C,$E135,'Inter regional allocations'!$B:$B,"load")</f>
        <v>0</v>
      </c>
      <c r="AB135" s="15">
        <f>SUMIFS('Inter regional allocations'!$D:$D,'Inter regional allocations'!$A:$A,AB$2,'Inter regional allocations'!$C:$C,$E135,'Inter regional allocations'!$B:$B,"load")</f>
        <v>0</v>
      </c>
      <c r="AC135" s="15">
        <f>SUMIFS('Inter regional allocations'!$D:$D,'Inter regional allocations'!$A:$A,AC$2,'Inter regional allocations'!$C:$C,$E135,'Inter regional allocations'!$B:$B,"load")</f>
        <v>4.8478625102975404E-7</v>
      </c>
      <c r="AD135" s="15">
        <f>SUMIFS('Inter regional allocations'!$D:$D,'Inter regional allocations'!$A:$A,AD$2,'Inter regional allocations'!$C:$C,$E135,'Inter regional allocations'!$B:$B,"load")</f>
        <v>1.04361232842372E-4</v>
      </c>
      <c r="AE135" s="12">
        <f>SUMIFS('Inter regional allocations'!$D:$D,'Inter regional allocations'!$A:$A,AE$2,'Inter regional allocations'!$C:$C,$E135,'Inter regional allocations'!$B:$B,"gen")</f>
        <v>0</v>
      </c>
      <c r="AF135" s="15">
        <f>SUMIFS('Inter regional allocations'!$D:$D,'Inter regional allocations'!$A:$A,AF$2,'Inter regional allocations'!$C:$C,$E135,'Inter regional allocations'!$B:$B,"gen")</f>
        <v>0</v>
      </c>
      <c r="AG135" s="15">
        <f>SUMIFS('Inter regional allocations'!$D:$D,'Inter regional allocations'!$A:$A,AG$2,'Inter regional allocations'!$C:$C,$E135,'Inter regional allocations'!$B:$B,"gen")</f>
        <v>7.88822631031994E-11</v>
      </c>
      <c r="AH135" s="15">
        <f>SUMIFS('Inter regional allocations'!$D:$D,'Inter regional allocations'!$A:$A,AH$2,'Inter regional allocations'!$C:$C,$E135,'Inter regional allocations'!$B:$B,"gen")</f>
        <v>0</v>
      </c>
      <c r="AI135" s="15">
        <f>SUMIFS('Inter regional allocations'!$D:$D,'Inter regional allocations'!$A:$A,AI$2,'Inter regional allocations'!$C:$C,$E135,'Inter regional allocations'!$B:$B,"gen")</f>
        <v>0</v>
      </c>
      <c r="AJ135" s="15">
        <f>SUMIFS('Inter regional allocations'!$D:$D,'Inter regional allocations'!$A:$A,AJ$2,'Inter regional allocations'!$C:$C,$E135,'Inter regional allocations'!$B:$B,"gen")</f>
        <v>0</v>
      </c>
      <c r="AK135" s="15">
        <f>SUMIFS('Inter regional allocations'!$D:$D,'Inter regional allocations'!$A:$A,AK$2,'Inter regional allocations'!$C:$C,$E135,'Inter regional allocations'!$B:$B,"gen")</f>
        <v>0</v>
      </c>
      <c r="AL135" s="15">
        <f>SUMIFS('Inter regional allocations'!$D:$D,'Inter regional allocations'!$A:$A,AL$2,'Inter regional allocations'!$C:$C,$E135,'Inter regional allocations'!$B:$B,"gen")</f>
        <v>0</v>
      </c>
      <c r="AM135" s="15">
        <f>SUMIFS('Inter regional allocations'!$D:$D,'Inter regional allocations'!$A:$A,AM$2,'Inter regional allocations'!$C:$C,$E135,'Inter regional allocations'!$B:$B,"gen")</f>
        <v>0</v>
      </c>
      <c r="AN135" s="15">
        <f>SUMIFS('Inter regional allocations'!$D:$D,'Inter regional allocations'!$A:$A,AN$2,'Inter regional allocations'!$C:$C,$E135,'Inter regional allocations'!$B:$B,"gen")</f>
        <v>0</v>
      </c>
      <c r="AO135" s="15">
        <f>SUMIFS('Inter regional allocations'!$D:$D,'Inter regional allocations'!$A:$A,AO$2,'Inter regional allocations'!$C:$C,$E135,'Inter regional allocations'!$B:$B,"gen")</f>
        <v>2.5655472130060202E-4</v>
      </c>
      <c r="AP135" s="15">
        <f>SUMIFS('Inter regional allocations'!$D:$D,'Inter regional allocations'!$A:$A,AP$2,'Inter regional allocations'!$C:$C,$E135,'Inter regional allocations'!$B:$B,"gen")</f>
        <v>0</v>
      </c>
      <c r="AQ135" s="15">
        <f>SUMIFS('Inter regional allocations'!$D:$D,'Inter regional allocations'!$A:$A,AQ$2,'Inter regional allocations'!$C:$C,$E135,'Inter regional allocations'!$B:$B,"gen")</f>
        <v>0</v>
      </c>
      <c r="AR135" s="15">
        <f>SUMIFS('Inter regional allocations'!$D:$D,'Inter regional allocations'!$A:$A,AR$2,'Inter regional allocations'!$C:$C,$E135,'Inter regional allocations'!$B:$B,"gen")</f>
        <v>0</v>
      </c>
      <c r="AS135" s="15">
        <f>SUMIFS('Inter regional allocations'!$D:$D,'Inter regional allocations'!$A:$A,AS$2,'Inter regional allocations'!$C:$C,$E135,'Inter regional allocations'!$B:$B,"gen")</f>
        <v>0</v>
      </c>
      <c r="AT135" s="15">
        <f>SUMIFS('Inter regional allocations'!$D:$D,'Inter regional allocations'!$A:$A,AT$2,'Inter regional allocations'!$C:$C,$E135,'Inter regional allocations'!$B:$B,"gen")</f>
        <v>1.98248560867907E-7</v>
      </c>
      <c r="AU135" s="15">
        <f>SUMIFS('Inter regional allocations'!$D:$D,'Inter regional allocations'!$A:$A,AU$2,'Inter regional allocations'!$C:$C,$E135,'Inter regional allocations'!$B:$B,"gen")</f>
        <v>0</v>
      </c>
      <c r="AV135" s="15">
        <f>SUMIFS('Inter regional allocations'!$D:$D,'Inter regional allocations'!$A:$A,AV$2,'Inter regional allocations'!$C:$C,$E135,'Inter regional allocations'!$B:$B,"gen")</f>
        <v>0</v>
      </c>
      <c r="AW135" s="15">
        <f>SUMIFS('Inter regional allocations'!$D:$D,'Inter regional allocations'!$A:$A,AW$2,'Inter regional allocations'!$C:$C,$E135,'Inter regional allocations'!$B:$B,"gen")</f>
        <v>0</v>
      </c>
      <c r="AX135" s="15">
        <f>SUMIFS('Inter regional allocations'!$D:$D,'Inter regional allocations'!$A:$A,AX$2,'Inter regional allocations'!$C:$C,$E135,'Inter regional allocations'!$B:$B,"gen")</f>
        <v>1.9131479762784802E-12</v>
      </c>
      <c r="AY135" s="15">
        <f>SUMIFS('Inter regional allocations'!$D:$D,'Inter regional allocations'!$A:$A,AY$2,'Inter regional allocations'!$C:$C,$E135,'Inter regional allocations'!$B:$B,"gen")</f>
        <v>5.6662959526069004E-9</v>
      </c>
      <c r="AZ135" s="12">
        <f t="shared" ca="1" si="94"/>
        <v>2.1732568105401194E-4</v>
      </c>
      <c r="BA135" s="15">
        <f t="shared" ca="1" si="95"/>
        <v>0</v>
      </c>
      <c r="BB135" s="15">
        <f t="shared" ca="1" si="96"/>
        <v>2.1135136037940305E-5</v>
      </c>
      <c r="BC135" s="15">
        <f t="shared" ca="1" si="97"/>
        <v>1.0862690049993843E-3</v>
      </c>
      <c r="BD135" s="15">
        <f t="shared" ca="1" si="98"/>
        <v>1.5099488473993587E-6</v>
      </c>
      <c r="BE135" s="15">
        <f t="shared" ca="1" si="99"/>
        <v>4.9251953120529798E-7</v>
      </c>
      <c r="BF135" s="15">
        <f t="shared" ca="1" si="100"/>
        <v>4.1898725605614981E-3</v>
      </c>
      <c r="BG135" s="15">
        <f t="shared" ca="1" si="101"/>
        <v>3.4249405254504198E-4</v>
      </c>
      <c r="BH135" s="15">
        <f t="shared" ca="1" si="102"/>
        <v>3.5837773406829452E-3</v>
      </c>
      <c r="BI135" s="15">
        <f t="shared" ca="1" si="103"/>
        <v>6.6612174942436472E-2</v>
      </c>
      <c r="BJ135" s="15">
        <f t="shared" ca="1" si="104"/>
        <v>0.10614382415130859</v>
      </c>
      <c r="BK135" s="15">
        <f t="shared" ca="1" si="105"/>
        <v>2.5219152198205423E-21</v>
      </c>
      <c r="BL135" s="15">
        <f t="shared" ca="1" si="106"/>
        <v>2.8833481622747028E-5</v>
      </c>
      <c r="BM135" s="15">
        <f t="shared" ca="1" si="107"/>
        <v>0</v>
      </c>
      <c r="BN135" s="15">
        <f t="shared" ca="1" si="108"/>
        <v>7.5127107329976944E-3</v>
      </c>
      <c r="BO135" s="15">
        <f t="shared" ca="1" si="109"/>
        <v>1.6914303845533382E-3</v>
      </c>
      <c r="BP135" s="15">
        <f t="shared" ca="1" si="110"/>
        <v>1.7922440578155662E-21</v>
      </c>
      <c r="BQ135" s="15">
        <f t="shared" ca="1" si="111"/>
        <v>0</v>
      </c>
      <c r="BR135" s="15">
        <f t="shared" ca="1" si="111"/>
        <v>0</v>
      </c>
      <c r="BS135" s="15">
        <f t="shared" ca="1" si="112"/>
        <v>1.0354283796791538E-7</v>
      </c>
      <c r="BT135" s="15">
        <f t="shared" ca="1" si="113"/>
        <v>2.2289943659450849E-5</v>
      </c>
      <c r="BU135" s="12">
        <f t="shared" ca="1" si="114"/>
        <v>0</v>
      </c>
      <c r="BV135" s="15">
        <f t="shared" ca="1" si="115"/>
        <v>0</v>
      </c>
      <c r="BW135" s="15">
        <f t="shared" ca="1" si="116"/>
        <v>7.88822631031994E-11</v>
      </c>
      <c r="BX135" s="15">
        <f t="shared" ca="1" si="117"/>
        <v>0</v>
      </c>
      <c r="BY135" s="15">
        <f t="shared" ca="1" si="118"/>
        <v>0</v>
      </c>
      <c r="BZ135" s="15">
        <f t="shared" ca="1" si="119"/>
        <v>0</v>
      </c>
      <c r="CA135" s="15">
        <f t="shared" ca="1" si="120"/>
        <v>0</v>
      </c>
      <c r="CB135" s="15">
        <f t="shared" ca="1" si="121"/>
        <v>0</v>
      </c>
      <c r="CC135" s="15">
        <f t="shared" ca="1" si="122"/>
        <v>0</v>
      </c>
      <c r="CD135" s="15">
        <f t="shared" ca="1" si="123"/>
        <v>0</v>
      </c>
      <c r="CE135" s="15">
        <f t="shared" ca="1" si="124"/>
        <v>2.5655472130060202E-4</v>
      </c>
      <c r="CF135" s="15">
        <f t="shared" ca="1" si="125"/>
        <v>0</v>
      </c>
      <c r="CG135" s="15">
        <f t="shared" ca="1" si="126"/>
        <v>0</v>
      </c>
      <c r="CH135" s="15">
        <f t="shared" ca="1" si="127"/>
        <v>0</v>
      </c>
      <c r="CI135" s="15">
        <f t="shared" ca="1" si="128"/>
        <v>0</v>
      </c>
      <c r="CJ135" s="15">
        <f t="shared" ca="1" si="129"/>
        <v>1.98248560867907E-7</v>
      </c>
      <c r="CK135" s="15">
        <f t="shared" ca="1" si="130"/>
        <v>0</v>
      </c>
      <c r="CL135" s="15">
        <f t="shared" ca="1" si="131"/>
        <v>0</v>
      </c>
      <c r="CM135" s="15">
        <f t="shared" ca="1" si="131"/>
        <v>0</v>
      </c>
      <c r="CN135" s="15">
        <f t="shared" ca="1" si="132"/>
        <v>1.9131479762784802E-12</v>
      </c>
      <c r="CO135" s="15">
        <f t="shared" ca="1" si="133"/>
        <v>5.6662959526069004E-9</v>
      </c>
    </row>
    <row r="136" spans="1:93" x14ac:dyDescent="0.35">
      <c r="A136" s="4" t="str">
        <f t="shared" si="134"/>
        <v>TRNZBPE</v>
      </c>
      <c r="B136" s="3" t="str">
        <f t="shared" si="91"/>
        <v>TRNZBPE</v>
      </c>
      <c r="C136" s="4" t="s">
        <v>198</v>
      </c>
      <c r="D136" s="4" t="s">
        <v>142</v>
      </c>
      <c r="E136" s="6" t="s">
        <v>20</v>
      </c>
      <c r="F136" s="9">
        <v>3428354.6</v>
      </c>
      <c r="G136" s="10">
        <v>727.6</v>
      </c>
      <c r="H136" s="12">
        <f t="shared" ca="1" si="92"/>
        <v>1.2443841186317141E-3</v>
      </c>
      <c r="I136" s="14">
        <f t="shared" ca="1" si="93"/>
        <v>4.4016204076537117E-8</v>
      </c>
      <c r="J136" s="12">
        <f>SUMIFS('Inter regional allocations'!$D:$D,'Inter regional allocations'!$A:$A,J$2,'Inter regional allocations'!$C:$C,$E136,'Inter regional allocations'!$B:$B,"load")</f>
        <v>3.9868372830229896E-3</v>
      </c>
      <c r="K136" s="15">
        <f>SUMIFS('Inter regional allocations'!$D:$D,'Inter regional allocations'!$A:$A,K$2,'Inter regional allocations'!$C:$C,$E136,'Inter regional allocations'!$B:$B,"load")</f>
        <v>0</v>
      </c>
      <c r="L136" s="15">
        <f>SUMIFS('Inter regional allocations'!$D:$D,'Inter regional allocations'!$A:$A,L$2,'Inter regional allocations'!$C:$C,$E136,'Inter regional allocations'!$B:$B,"load")</f>
        <v>3.75600524908448E-4</v>
      </c>
      <c r="M136" s="15">
        <f>SUMIFS('Inter regional allocations'!$D:$D,'Inter regional allocations'!$A:$A,M$2,'Inter regional allocations'!$C:$C,$E136,'Inter regional allocations'!$B:$B,"load")</f>
        <v>1.8588193225244298E-2</v>
      </c>
      <c r="N136" s="15">
        <f>SUMIFS('Inter regional allocations'!$D:$D,'Inter regional allocations'!$A:$A,N$2,'Inter regional allocations'!$C:$C,$E136,'Inter regional allocations'!$B:$B,"load")</f>
        <v>2.50553269469385E-5</v>
      </c>
      <c r="O136" s="15">
        <f>SUMIFS('Inter regional allocations'!$D:$D,'Inter regional allocations'!$A:$A,O$2,'Inter regional allocations'!$C:$C,$E136,'Inter regional allocations'!$B:$B,"load")</f>
        <v>9.3172747458759395E-6</v>
      </c>
      <c r="P136" s="15">
        <f>SUMIFS('Inter regional allocations'!$D:$D,'Inter regional allocations'!$A:$A,P$2,'Inter regional allocations'!$C:$C,$E136,'Inter regional allocations'!$B:$B,"load")</f>
        <v>7.2682738311042105E-2</v>
      </c>
      <c r="Q136" s="15">
        <f>SUMIFS('Inter regional allocations'!$D:$D,'Inter regional allocations'!$A:$A,Q$2,'Inter regional allocations'!$C:$C,$E136,'Inter regional allocations'!$B:$B,"load")</f>
        <v>5.7845532138344098E-3</v>
      </c>
      <c r="R136" s="15">
        <f>SUMIFS('Inter regional allocations'!$D:$D,'Inter regional allocations'!$A:$A,R$2,'Inter regional allocations'!$C:$C,$E136,'Inter regional allocations'!$B:$B,"load")</f>
        <v>6.1402365253472702E-2</v>
      </c>
      <c r="S136" s="15">
        <f>SUMIFS('Inter regional allocations'!$D:$D,'Inter regional allocations'!$A:$A,S$2,'Inter regional allocations'!$C:$C,$E136,'Inter regional allocations'!$B:$B,"load")</f>
        <v>1.0522661515308801E-11</v>
      </c>
      <c r="T136" s="15">
        <f>SUMIFS('Inter regional allocations'!$D:$D,'Inter regional allocations'!$A:$A,T$2,'Inter regional allocations'!$C:$C,$E136,'Inter regional allocations'!$B:$B,"load")</f>
        <v>1.50800470269444E-11</v>
      </c>
      <c r="U136" s="15">
        <f>SUMIFS('Inter regional allocations'!$D:$D,'Inter regional allocations'!$A:$A,U$2,'Inter regional allocations'!$C:$C,$E136,'Inter regional allocations'!$B:$B,"load")</f>
        <v>1.53627875480372E-22</v>
      </c>
      <c r="V136" s="15">
        <f>SUMIFS('Inter regional allocations'!$D:$D,'Inter regional allocations'!$A:$A,V$2,'Inter regional allocations'!$C:$C,$E136,'Inter regional allocations'!$B:$B,"load")</f>
        <v>4.97070278777713E-4</v>
      </c>
      <c r="W136" s="15">
        <f>SUMIFS('Inter regional allocations'!$D:$D,'Inter regional allocations'!$A:$A,W$2,'Inter regional allocations'!$C:$C,$E136,'Inter regional allocations'!$B:$B,"load")</f>
        <v>0</v>
      </c>
      <c r="X136" s="15">
        <f>SUMIFS('Inter regional allocations'!$D:$D,'Inter regional allocations'!$A:$A,X$2,'Inter regional allocations'!$C:$C,$E136,'Inter regional allocations'!$B:$B,"load")</f>
        <v>1.7468465148257901E-7</v>
      </c>
      <c r="Y136" s="15">
        <f>SUMIFS('Inter regional allocations'!$D:$D,'Inter regional allocations'!$A:$A,Y$2,'Inter regional allocations'!$C:$C,$E136,'Inter regional allocations'!$B:$B,"load")</f>
        <v>4.2764288821984198E-7</v>
      </c>
      <c r="Z136" s="15">
        <f>SUMIFS('Inter regional allocations'!$D:$D,'Inter regional allocations'!$A:$A,Z$2,'Inter regional allocations'!$C:$C,$E136,'Inter regional allocations'!$B:$B,"load")</f>
        <v>0</v>
      </c>
      <c r="AA136" s="15">
        <f>SUMIFS('Inter regional allocations'!$D:$D,'Inter regional allocations'!$A:$A,AA$2,'Inter regional allocations'!$C:$C,$E136,'Inter regional allocations'!$B:$B,"load")</f>
        <v>1.0494369876396E-22</v>
      </c>
      <c r="AB136" s="15">
        <f>SUMIFS('Inter regional allocations'!$D:$D,'Inter regional allocations'!$A:$A,AB$2,'Inter regional allocations'!$C:$C,$E136,'Inter regional allocations'!$B:$B,"load")</f>
        <v>0</v>
      </c>
      <c r="AC136" s="15">
        <f>SUMIFS('Inter regional allocations'!$D:$D,'Inter regional allocations'!$A:$A,AC$2,'Inter regional allocations'!$C:$C,$E136,'Inter regional allocations'!$B:$B,"load")</f>
        <v>1.58803459620831E-6</v>
      </c>
      <c r="AD136" s="15">
        <f>SUMIFS('Inter regional allocations'!$D:$D,'Inter regional allocations'!$A:$A,AD$2,'Inter regional allocations'!$C:$C,$E136,'Inter regional allocations'!$B:$B,"load")</f>
        <v>1.0805442097424799E-5</v>
      </c>
      <c r="AE136" s="12">
        <f>SUMIFS('Inter regional allocations'!$D:$D,'Inter regional allocations'!$A:$A,AE$2,'Inter regional allocations'!$C:$C,$E136,'Inter regional allocations'!$B:$B,"gen")</f>
        <v>3.7380026091123598E-2</v>
      </c>
      <c r="AF136" s="15">
        <f>SUMIFS('Inter regional allocations'!$D:$D,'Inter regional allocations'!$A:$A,AF$2,'Inter regional allocations'!$C:$C,$E136,'Inter regional allocations'!$B:$B,"gen")</f>
        <v>1.5702528831834199E-2</v>
      </c>
      <c r="AG136" s="15">
        <f>SUMIFS('Inter regional allocations'!$D:$D,'Inter regional allocations'!$A:$A,AG$2,'Inter regional allocations'!$C:$C,$E136,'Inter regional allocations'!$B:$B,"gen")</f>
        <v>0.19200387922817</v>
      </c>
      <c r="AH136" s="15">
        <f>SUMIFS('Inter regional allocations'!$D:$D,'Inter regional allocations'!$A:$A,AH$2,'Inter regional allocations'!$C:$C,$E136,'Inter regional allocations'!$B:$B,"gen")</f>
        <v>1.5747957876051901E-2</v>
      </c>
      <c r="AI136" s="15">
        <f>SUMIFS('Inter regional allocations'!$D:$D,'Inter regional allocations'!$A:$A,AI$2,'Inter regional allocations'!$C:$C,$E136,'Inter regional allocations'!$B:$B,"gen")</f>
        <v>0.40911719905145</v>
      </c>
      <c r="AJ136" s="15">
        <f>SUMIFS('Inter regional allocations'!$D:$D,'Inter regional allocations'!$A:$A,AJ$2,'Inter regional allocations'!$C:$C,$E136,'Inter regional allocations'!$B:$B,"gen")</f>
        <v>0.21024531984214501</v>
      </c>
      <c r="AK136" s="15">
        <f>SUMIFS('Inter regional allocations'!$D:$D,'Inter regional allocations'!$A:$A,AK$2,'Inter regional allocations'!$C:$C,$E136,'Inter regional allocations'!$B:$B,"gen")</f>
        <v>0.42843825155226001</v>
      </c>
      <c r="AL136" s="15">
        <f>SUMIFS('Inter regional allocations'!$D:$D,'Inter regional allocations'!$A:$A,AL$2,'Inter regional allocations'!$C:$C,$E136,'Inter regional allocations'!$B:$B,"gen")</f>
        <v>3.9922276515961096E-3</v>
      </c>
      <c r="AM136" s="15">
        <f>SUMIFS('Inter regional allocations'!$D:$D,'Inter regional allocations'!$A:$A,AM$2,'Inter regional allocations'!$C:$C,$E136,'Inter regional allocations'!$B:$B,"gen")</f>
        <v>8.2823030298168399E-2</v>
      </c>
      <c r="AN136" s="15">
        <f>SUMIFS('Inter regional allocations'!$D:$D,'Inter regional allocations'!$A:$A,AN$2,'Inter regional allocations'!$C:$C,$E136,'Inter regional allocations'!$B:$B,"gen")</f>
        <v>0.42381232192479301</v>
      </c>
      <c r="AO136" s="15">
        <f>SUMIFS('Inter regional allocations'!$D:$D,'Inter regional allocations'!$A:$A,AO$2,'Inter regional allocations'!$C:$C,$E136,'Inter regional allocations'!$B:$B,"gen")</f>
        <v>0.42377937731062798</v>
      </c>
      <c r="AP136" s="15">
        <f>SUMIFS('Inter regional allocations'!$D:$D,'Inter regional allocations'!$A:$A,AP$2,'Inter regional allocations'!$C:$C,$E136,'Inter regional allocations'!$B:$B,"gen")</f>
        <v>1.1704490925630801E-2</v>
      </c>
      <c r="AQ136" s="15">
        <f>SUMIFS('Inter regional allocations'!$D:$D,'Inter regional allocations'!$A:$A,AQ$2,'Inter regional allocations'!$C:$C,$E136,'Inter regional allocations'!$B:$B,"gen")</f>
        <v>1.2376800558763701E-3</v>
      </c>
      <c r="AR136" s="15">
        <f>SUMIFS('Inter regional allocations'!$D:$D,'Inter regional allocations'!$A:$A,AR$2,'Inter regional allocations'!$C:$C,$E136,'Inter regional allocations'!$B:$B,"gen")</f>
        <v>1.3065798221817901E-2</v>
      </c>
      <c r="AS136" s="15">
        <f>SUMIFS('Inter regional allocations'!$D:$D,'Inter regional allocations'!$A:$A,AS$2,'Inter regional allocations'!$C:$C,$E136,'Inter regional allocations'!$B:$B,"gen")</f>
        <v>0.42413539764561498</v>
      </c>
      <c r="AT136" s="15">
        <f>SUMIFS('Inter regional allocations'!$D:$D,'Inter regional allocations'!$A:$A,AT$2,'Inter regional allocations'!$C:$C,$E136,'Inter regional allocations'!$B:$B,"gen")</f>
        <v>0.42568347657676803</v>
      </c>
      <c r="AU136" s="15">
        <f>SUMIFS('Inter regional allocations'!$D:$D,'Inter regional allocations'!$A:$A,AU$2,'Inter regional allocations'!$C:$C,$E136,'Inter regional allocations'!$B:$B,"gen")</f>
        <v>1.5746996272940701E-2</v>
      </c>
      <c r="AV136" s="15">
        <f>SUMIFS('Inter regional allocations'!$D:$D,'Inter regional allocations'!$A:$A,AV$2,'Inter regional allocations'!$C:$C,$E136,'Inter regional allocations'!$B:$B,"gen")</f>
        <v>1.4055844285571601E-2</v>
      </c>
      <c r="AW136" s="15">
        <f>SUMIFS('Inter regional allocations'!$D:$D,'Inter regional allocations'!$A:$A,AW$2,'Inter regional allocations'!$C:$C,$E136,'Inter regional allocations'!$B:$B,"gen")</f>
        <v>1.5823855240463501E-2</v>
      </c>
      <c r="AX136" s="15">
        <f>SUMIFS('Inter regional allocations'!$D:$D,'Inter regional allocations'!$A:$A,AX$2,'Inter regional allocations'!$C:$C,$E136,'Inter regional allocations'!$B:$B,"gen")</f>
        <v>0.32005889248398101</v>
      </c>
      <c r="AY136" s="15">
        <f>SUMIFS('Inter regional allocations'!$D:$D,'Inter regional allocations'!$A:$A,AY$2,'Inter regional allocations'!$C:$C,$E136,'Inter regional allocations'!$B:$B,"gen")</f>
        <v>0.23723768397729</v>
      </c>
      <c r="AZ136" s="12">
        <f t="shared" ca="1" si="94"/>
        <v>4.9611569985626206E-6</v>
      </c>
      <c r="BA136" s="15">
        <f t="shared" ca="1" si="95"/>
        <v>0</v>
      </c>
      <c r="BB136" s="15">
        <f t="shared" ca="1" si="96"/>
        <v>4.6739132814580826E-7</v>
      </c>
      <c r="BC136" s="15">
        <f t="shared" ca="1" si="97"/>
        <v>2.3130852443551626E-5</v>
      </c>
      <c r="BD136" s="15">
        <f t="shared" ca="1" si="98"/>
        <v>3.1178450939895499E-8</v>
      </c>
      <c r="BE136" s="15">
        <f t="shared" ca="1" si="99"/>
        <v>1.1594268722696359E-8</v>
      </c>
      <c r="BF136" s="15">
        <f t="shared" ca="1" si="100"/>
        <v>9.0445245252925653E-5</v>
      </c>
      <c r="BG136" s="15">
        <f t="shared" ca="1" si="101"/>
        <v>7.198206152675581E-6</v>
      </c>
      <c r="BH136" s="15">
        <f t="shared" ca="1" si="102"/>
        <v>7.6408128167845211E-5</v>
      </c>
      <c r="BI136" s="15">
        <f t="shared" ca="1" si="103"/>
        <v>1.30942328753874E-14</v>
      </c>
      <c r="BJ136" s="15">
        <f t="shared" ca="1" si="104"/>
        <v>1.8765371028549008E-14</v>
      </c>
      <c r="BK136" s="15">
        <f t="shared" ca="1" si="105"/>
        <v>1.9117208842690543E-25</v>
      </c>
      <c r="BL136" s="15">
        <f t="shared" ca="1" si="106"/>
        <v>6.1854636075482486E-7</v>
      </c>
      <c r="BM136" s="15">
        <f t="shared" ca="1" si="107"/>
        <v>0</v>
      </c>
      <c r="BN136" s="15">
        <f t="shared" ca="1" si="108"/>
        <v>2.1737480607363724E-10</v>
      </c>
      <c r="BO136" s="15">
        <f t="shared" ca="1" si="109"/>
        <v>5.3215201854656867E-10</v>
      </c>
      <c r="BP136" s="15">
        <f t="shared" ca="1" si="110"/>
        <v>0</v>
      </c>
      <c r="BQ136" s="15">
        <f t="shared" ca="1" si="111"/>
        <v>1.3059027209234247E-25</v>
      </c>
      <c r="BR136" s="15">
        <f t="shared" ca="1" si="111"/>
        <v>0</v>
      </c>
      <c r="BS136" s="15">
        <f t="shared" ca="1" si="112"/>
        <v>1.9761250313593479E-9</v>
      </c>
      <c r="BT136" s="15">
        <f t="shared" ca="1" si="113"/>
        <v>1.344612054082998E-8</v>
      </c>
      <c r="BU136" s="12">
        <f t="shared" ca="1" si="114"/>
        <v>1.6453268568131783E-9</v>
      </c>
      <c r="BV136" s="15">
        <f t="shared" ca="1" si="115"/>
        <v>6.9116571357972204E-10</v>
      </c>
      <c r="BW136" s="15">
        <f t="shared" ca="1" si="116"/>
        <v>8.4512819315939166E-9</v>
      </c>
      <c r="BX136" s="15">
        <f t="shared" ca="1" si="117"/>
        <v>6.9316532766101052E-10</v>
      </c>
      <c r="BY136" s="15">
        <f t="shared" ca="1" si="118"/>
        <v>1.8007786124669882E-8</v>
      </c>
      <c r="BZ136" s="15">
        <f t="shared" ca="1" si="119"/>
        <v>9.2542009043086738E-9</v>
      </c>
      <c r="CA136" s="15">
        <f t="shared" ca="1" si="120"/>
        <v>1.8858225514519021E-8</v>
      </c>
      <c r="CB136" s="15">
        <f t="shared" ca="1" si="121"/>
        <v>1.7572270703264888E-10</v>
      </c>
      <c r="CC136" s="15">
        <f t="shared" ca="1" si="122"/>
        <v>3.6455554038413971E-9</v>
      </c>
      <c r="CD136" s="15">
        <f t="shared" ca="1" si="123"/>
        <v>1.8654609651992734E-8</v>
      </c>
      <c r="CE136" s="15">
        <f t="shared" ca="1" si="124"/>
        <v>1.8653159555132423E-8</v>
      </c>
      <c r="CF136" s="15">
        <f t="shared" ca="1" si="125"/>
        <v>5.1518726119454212E-10</v>
      </c>
      <c r="CG136" s="15">
        <f t="shared" ca="1" si="126"/>
        <v>5.4477977920914164E-11</v>
      </c>
      <c r="CH136" s="15">
        <f t="shared" ca="1" si="127"/>
        <v>5.7510684095439249E-10</v>
      </c>
      <c r="CI136" s="15">
        <f t="shared" ca="1" si="128"/>
        <v>1.866883021885261E-8</v>
      </c>
      <c r="CJ136" s="15">
        <f t="shared" ca="1" si="129"/>
        <v>1.8736970777012828E-8</v>
      </c>
      <c r="CK136" s="15">
        <f t="shared" ca="1" si="130"/>
        <v>6.9312300154222728E-10</v>
      </c>
      <c r="CL136" s="15">
        <f t="shared" ca="1" si="131"/>
        <v>6.186849105417476E-10</v>
      </c>
      <c r="CM136" s="15">
        <f t="shared" ca="1" si="131"/>
        <v>6.9650604154182273E-10</v>
      </c>
      <c r="CN136" s="15">
        <f t="shared" ca="1" si="132"/>
        <v>1.408777752808536E-8</v>
      </c>
      <c r="CO136" s="15">
        <f t="shared" ca="1" si="133"/>
        <v>1.0442302312589416E-8</v>
      </c>
    </row>
    <row r="137" spans="1:93" x14ac:dyDescent="0.35">
      <c r="A137" s="4" t="str">
        <f t="shared" si="134"/>
        <v>TRNZHAM</v>
      </c>
      <c r="B137" s="3" t="str">
        <f t="shared" si="91"/>
        <v>TRNZHAM</v>
      </c>
      <c r="C137" s="4" t="s">
        <v>198</v>
      </c>
      <c r="D137" s="4" t="s">
        <v>199</v>
      </c>
      <c r="E137" s="6" t="s">
        <v>20</v>
      </c>
      <c r="F137" s="9">
        <v>3071124.8</v>
      </c>
      <c r="G137" s="10">
        <v>18002</v>
      </c>
      <c r="H137" s="12">
        <f t="shared" ca="1" si="92"/>
        <v>1.1147210173230036E-3</v>
      </c>
      <c r="I137" s="14">
        <f t="shared" ca="1" si="93"/>
        <v>1.0890320310415354E-6</v>
      </c>
      <c r="J137" s="12">
        <f>SUMIFS('Inter regional allocations'!$D:$D,'Inter regional allocations'!$A:$A,J$2,'Inter regional allocations'!$C:$C,$E137,'Inter regional allocations'!$B:$B,"load")</f>
        <v>3.9868372830229896E-3</v>
      </c>
      <c r="K137" s="15">
        <f>SUMIFS('Inter regional allocations'!$D:$D,'Inter regional allocations'!$A:$A,K$2,'Inter regional allocations'!$C:$C,$E137,'Inter regional allocations'!$B:$B,"load")</f>
        <v>0</v>
      </c>
      <c r="L137" s="15">
        <f>SUMIFS('Inter regional allocations'!$D:$D,'Inter regional allocations'!$A:$A,L$2,'Inter regional allocations'!$C:$C,$E137,'Inter regional allocations'!$B:$B,"load")</f>
        <v>3.75600524908448E-4</v>
      </c>
      <c r="M137" s="15">
        <f>SUMIFS('Inter regional allocations'!$D:$D,'Inter regional allocations'!$A:$A,M$2,'Inter regional allocations'!$C:$C,$E137,'Inter regional allocations'!$B:$B,"load")</f>
        <v>1.8588193225244298E-2</v>
      </c>
      <c r="N137" s="15">
        <f>SUMIFS('Inter regional allocations'!$D:$D,'Inter regional allocations'!$A:$A,N$2,'Inter regional allocations'!$C:$C,$E137,'Inter regional allocations'!$B:$B,"load")</f>
        <v>2.50553269469385E-5</v>
      </c>
      <c r="O137" s="15">
        <f>SUMIFS('Inter regional allocations'!$D:$D,'Inter regional allocations'!$A:$A,O$2,'Inter regional allocations'!$C:$C,$E137,'Inter regional allocations'!$B:$B,"load")</f>
        <v>9.3172747458759395E-6</v>
      </c>
      <c r="P137" s="15">
        <f>SUMIFS('Inter regional allocations'!$D:$D,'Inter regional allocations'!$A:$A,P$2,'Inter regional allocations'!$C:$C,$E137,'Inter regional allocations'!$B:$B,"load")</f>
        <v>7.2682738311042105E-2</v>
      </c>
      <c r="Q137" s="15">
        <f>SUMIFS('Inter regional allocations'!$D:$D,'Inter regional allocations'!$A:$A,Q$2,'Inter regional allocations'!$C:$C,$E137,'Inter regional allocations'!$B:$B,"load")</f>
        <v>5.7845532138344098E-3</v>
      </c>
      <c r="R137" s="15">
        <f>SUMIFS('Inter regional allocations'!$D:$D,'Inter regional allocations'!$A:$A,R$2,'Inter regional allocations'!$C:$C,$E137,'Inter regional allocations'!$B:$B,"load")</f>
        <v>6.1402365253472702E-2</v>
      </c>
      <c r="S137" s="15">
        <f>SUMIFS('Inter regional allocations'!$D:$D,'Inter regional allocations'!$A:$A,S$2,'Inter regional allocations'!$C:$C,$E137,'Inter regional allocations'!$B:$B,"load")</f>
        <v>1.0522661515308801E-11</v>
      </c>
      <c r="T137" s="15">
        <f>SUMIFS('Inter regional allocations'!$D:$D,'Inter regional allocations'!$A:$A,T$2,'Inter regional allocations'!$C:$C,$E137,'Inter regional allocations'!$B:$B,"load")</f>
        <v>1.50800470269444E-11</v>
      </c>
      <c r="U137" s="15">
        <f>SUMIFS('Inter regional allocations'!$D:$D,'Inter regional allocations'!$A:$A,U$2,'Inter regional allocations'!$C:$C,$E137,'Inter regional allocations'!$B:$B,"load")</f>
        <v>1.53627875480372E-22</v>
      </c>
      <c r="V137" s="15">
        <f>SUMIFS('Inter regional allocations'!$D:$D,'Inter regional allocations'!$A:$A,V$2,'Inter regional allocations'!$C:$C,$E137,'Inter regional allocations'!$B:$B,"load")</f>
        <v>4.97070278777713E-4</v>
      </c>
      <c r="W137" s="15">
        <f>SUMIFS('Inter regional allocations'!$D:$D,'Inter regional allocations'!$A:$A,W$2,'Inter regional allocations'!$C:$C,$E137,'Inter regional allocations'!$B:$B,"load")</f>
        <v>0</v>
      </c>
      <c r="X137" s="15">
        <f>SUMIFS('Inter regional allocations'!$D:$D,'Inter regional allocations'!$A:$A,X$2,'Inter regional allocations'!$C:$C,$E137,'Inter regional allocations'!$B:$B,"load")</f>
        <v>1.7468465148257901E-7</v>
      </c>
      <c r="Y137" s="15">
        <f>SUMIFS('Inter regional allocations'!$D:$D,'Inter regional allocations'!$A:$A,Y$2,'Inter regional allocations'!$C:$C,$E137,'Inter regional allocations'!$B:$B,"load")</f>
        <v>4.2764288821984198E-7</v>
      </c>
      <c r="Z137" s="15">
        <f>SUMIFS('Inter regional allocations'!$D:$D,'Inter regional allocations'!$A:$A,Z$2,'Inter regional allocations'!$C:$C,$E137,'Inter regional allocations'!$B:$B,"load")</f>
        <v>0</v>
      </c>
      <c r="AA137" s="15">
        <f>SUMIFS('Inter regional allocations'!$D:$D,'Inter regional allocations'!$A:$A,AA$2,'Inter regional allocations'!$C:$C,$E137,'Inter regional allocations'!$B:$B,"load")</f>
        <v>1.0494369876396E-22</v>
      </c>
      <c r="AB137" s="15">
        <f>SUMIFS('Inter regional allocations'!$D:$D,'Inter regional allocations'!$A:$A,AB$2,'Inter regional allocations'!$C:$C,$E137,'Inter regional allocations'!$B:$B,"load")</f>
        <v>0</v>
      </c>
      <c r="AC137" s="15">
        <f>SUMIFS('Inter regional allocations'!$D:$D,'Inter regional allocations'!$A:$A,AC$2,'Inter regional allocations'!$C:$C,$E137,'Inter regional allocations'!$B:$B,"load")</f>
        <v>1.58803459620831E-6</v>
      </c>
      <c r="AD137" s="15">
        <f>SUMIFS('Inter regional allocations'!$D:$D,'Inter regional allocations'!$A:$A,AD$2,'Inter regional allocations'!$C:$C,$E137,'Inter regional allocations'!$B:$B,"load")</f>
        <v>1.0805442097424799E-5</v>
      </c>
      <c r="AE137" s="12">
        <f>SUMIFS('Inter regional allocations'!$D:$D,'Inter regional allocations'!$A:$A,AE$2,'Inter regional allocations'!$C:$C,$E137,'Inter regional allocations'!$B:$B,"gen")</f>
        <v>3.7380026091123598E-2</v>
      </c>
      <c r="AF137" s="15">
        <f>SUMIFS('Inter regional allocations'!$D:$D,'Inter regional allocations'!$A:$A,AF$2,'Inter regional allocations'!$C:$C,$E137,'Inter regional allocations'!$B:$B,"gen")</f>
        <v>1.5702528831834199E-2</v>
      </c>
      <c r="AG137" s="15">
        <f>SUMIFS('Inter regional allocations'!$D:$D,'Inter regional allocations'!$A:$A,AG$2,'Inter regional allocations'!$C:$C,$E137,'Inter regional allocations'!$B:$B,"gen")</f>
        <v>0.19200387922817</v>
      </c>
      <c r="AH137" s="15">
        <f>SUMIFS('Inter regional allocations'!$D:$D,'Inter regional allocations'!$A:$A,AH$2,'Inter regional allocations'!$C:$C,$E137,'Inter regional allocations'!$B:$B,"gen")</f>
        <v>1.5747957876051901E-2</v>
      </c>
      <c r="AI137" s="15">
        <f>SUMIFS('Inter regional allocations'!$D:$D,'Inter regional allocations'!$A:$A,AI$2,'Inter regional allocations'!$C:$C,$E137,'Inter regional allocations'!$B:$B,"gen")</f>
        <v>0.40911719905145</v>
      </c>
      <c r="AJ137" s="15">
        <f>SUMIFS('Inter regional allocations'!$D:$D,'Inter regional allocations'!$A:$A,AJ$2,'Inter regional allocations'!$C:$C,$E137,'Inter regional allocations'!$B:$B,"gen")</f>
        <v>0.21024531984214501</v>
      </c>
      <c r="AK137" s="15">
        <f>SUMIFS('Inter regional allocations'!$D:$D,'Inter regional allocations'!$A:$A,AK$2,'Inter regional allocations'!$C:$C,$E137,'Inter regional allocations'!$B:$B,"gen")</f>
        <v>0.42843825155226001</v>
      </c>
      <c r="AL137" s="15">
        <f>SUMIFS('Inter regional allocations'!$D:$D,'Inter regional allocations'!$A:$A,AL$2,'Inter regional allocations'!$C:$C,$E137,'Inter regional allocations'!$B:$B,"gen")</f>
        <v>3.9922276515961096E-3</v>
      </c>
      <c r="AM137" s="15">
        <f>SUMIFS('Inter regional allocations'!$D:$D,'Inter regional allocations'!$A:$A,AM$2,'Inter regional allocations'!$C:$C,$E137,'Inter regional allocations'!$B:$B,"gen")</f>
        <v>8.2823030298168399E-2</v>
      </c>
      <c r="AN137" s="15">
        <f>SUMIFS('Inter regional allocations'!$D:$D,'Inter regional allocations'!$A:$A,AN$2,'Inter regional allocations'!$C:$C,$E137,'Inter regional allocations'!$B:$B,"gen")</f>
        <v>0.42381232192479301</v>
      </c>
      <c r="AO137" s="15">
        <f>SUMIFS('Inter regional allocations'!$D:$D,'Inter regional allocations'!$A:$A,AO$2,'Inter regional allocations'!$C:$C,$E137,'Inter regional allocations'!$B:$B,"gen")</f>
        <v>0.42377937731062798</v>
      </c>
      <c r="AP137" s="15">
        <f>SUMIFS('Inter regional allocations'!$D:$D,'Inter regional allocations'!$A:$A,AP$2,'Inter regional allocations'!$C:$C,$E137,'Inter regional allocations'!$B:$B,"gen")</f>
        <v>1.1704490925630801E-2</v>
      </c>
      <c r="AQ137" s="15">
        <f>SUMIFS('Inter regional allocations'!$D:$D,'Inter regional allocations'!$A:$A,AQ$2,'Inter regional allocations'!$C:$C,$E137,'Inter regional allocations'!$B:$B,"gen")</f>
        <v>1.2376800558763701E-3</v>
      </c>
      <c r="AR137" s="15">
        <f>SUMIFS('Inter regional allocations'!$D:$D,'Inter regional allocations'!$A:$A,AR$2,'Inter regional allocations'!$C:$C,$E137,'Inter regional allocations'!$B:$B,"gen")</f>
        <v>1.3065798221817901E-2</v>
      </c>
      <c r="AS137" s="15">
        <f>SUMIFS('Inter regional allocations'!$D:$D,'Inter regional allocations'!$A:$A,AS$2,'Inter regional allocations'!$C:$C,$E137,'Inter regional allocations'!$B:$B,"gen")</f>
        <v>0.42413539764561498</v>
      </c>
      <c r="AT137" s="15">
        <f>SUMIFS('Inter regional allocations'!$D:$D,'Inter regional allocations'!$A:$A,AT$2,'Inter regional allocations'!$C:$C,$E137,'Inter regional allocations'!$B:$B,"gen")</f>
        <v>0.42568347657676803</v>
      </c>
      <c r="AU137" s="15">
        <f>SUMIFS('Inter regional allocations'!$D:$D,'Inter regional allocations'!$A:$A,AU$2,'Inter regional allocations'!$C:$C,$E137,'Inter regional allocations'!$B:$B,"gen")</f>
        <v>1.5746996272940701E-2</v>
      </c>
      <c r="AV137" s="15">
        <f>SUMIFS('Inter regional allocations'!$D:$D,'Inter regional allocations'!$A:$A,AV$2,'Inter regional allocations'!$C:$C,$E137,'Inter regional allocations'!$B:$B,"gen")</f>
        <v>1.4055844285571601E-2</v>
      </c>
      <c r="AW137" s="15">
        <f>SUMIFS('Inter regional allocations'!$D:$D,'Inter regional allocations'!$A:$A,AW$2,'Inter regional allocations'!$C:$C,$E137,'Inter regional allocations'!$B:$B,"gen")</f>
        <v>1.5823855240463501E-2</v>
      </c>
      <c r="AX137" s="15">
        <f>SUMIFS('Inter regional allocations'!$D:$D,'Inter regional allocations'!$A:$A,AX$2,'Inter regional allocations'!$C:$C,$E137,'Inter regional allocations'!$B:$B,"gen")</f>
        <v>0.32005889248398101</v>
      </c>
      <c r="AY137" s="15">
        <f>SUMIFS('Inter regional allocations'!$D:$D,'Inter regional allocations'!$A:$A,AY$2,'Inter regional allocations'!$C:$C,$E137,'Inter regional allocations'!$B:$B,"gen")</f>
        <v>0.23723768397729</v>
      </c>
      <c r="AZ137" s="12">
        <f t="shared" ca="1" si="94"/>
        <v>4.4442113120326668E-6</v>
      </c>
      <c r="BA137" s="15">
        <f t="shared" ca="1" si="95"/>
        <v>0</v>
      </c>
      <c r="BB137" s="15">
        <f t="shared" ca="1" si="96"/>
        <v>4.1868979923299935E-7</v>
      </c>
      <c r="BC137" s="15">
        <f t="shared" ca="1" si="97"/>
        <v>2.0720649662240889E-5</v>
      </c>
      <c r="BD137" s="15">
        <f t="shared" ca="1" si="98"/>
        <v>2.7929699543651751E-8</v>
      </c>
      <c r="BE137" s="15">
        <f t="shared" ca="1" si="99"/>
        <v>1.0386161983400758E-8</v>
      </c>
      <c r="BF137" s="15">
        <f t="shared" ca="1" si="100"/>
        <v>8.1020975991906509E-5</v>
      </c>
      <c r="BG137" s="15">
        <f t="shared" ca="1" si="101"/>
        <v>6.4481630432845432E-6</v>
      </c>
      <c r="BH137" s="15">
        <f t="shared" ca="1" si="102"/>
        <v>6.8446507061389745E-5</v>
      </c>
      <c r="BI137" s="15">
        <f t="shared" ca="1" si="103"/>
        <v>1.1729831949290645E-14</v>
      </c>
      <c r="BJ137" s="15">
        <f t="shared" ca="1" si="104"/>
        <v>1.6810045363154198E-14</v>
      </c>
      <c r="BK137" s="15">
        <f t="shared" ca="1" si="105"/>
        <v>1.71252221644652E-25</v>
      </c>
      <c r="BL137" s="15">
        <f t="shared" ca="1" si="106"/>
        <v>5.5409468684012128E-7</v>
      </c>
      <c r="BM137" s="15">
        <f t="shared" ca="1" si="107"/>
        <v>0</v>
      </c>
      <c r="BN137" s="15">
        <f t="shared" ca="1" si="108"/>
        <v>1.947246524113748E-10</v>
      </c>
      <c r="BO137" s="15">
        <f t="shared" ca="1" si="109"/>
        <v>4.7670251540736976E-10</v>
      </c>
      <c r="BP137" s="15">
        <f t="shared" ca="1" si="110"/>
        <v>0</v>
      </c>
      <c r="BQ137" s="15">
        <f t="shared" ca="1" si="111"/>
        <v>1.1698294664780033E-25</v>
      </c>
      <c r="BR137" s="15">
        <f t="shared" ca="1" si="111"/>
        <v>0</v>
      </c>
      <c r="BS137" s="15">
        <f t="shared" ca="1" si="112"/>
        <v>1.7702155406294527E-9</v>
      </c>
      <c r="BT137" s="15">
        <f t="shared" ca="1" si="113"/>
        <v>1.2045053407466182E-8</v>
      </c>
      <c r="BU137" s="12">
        <f t="shared" ca="1" si="114"/>
        <v>4.0708045734401918E-8</v>
      </c>
      <c r="BV137" s="15">
        <f t="shared" ca="1" si="115"/>
        <v>1.7100556866220668E-8</v>
      </c>
      <c r="BW137" s="15">
        <f t="shared" ca="1" si="116"/>
        <v>2.0909837456370764E-7</v>
      </c>
      <c r="BX137" s="15">
        <f t="shared" ca="1" si="117"/>
        <v>1.7150030550513345E-8</v>
      </c>
      <c r="BY137" s="15">
        <f t="shared" ca="1" si="118"/>
        <v>4.4554173421702471E-7</v>
      </c>
      <c r="BZ137" s="15">
        <f t="shared" ca="1" si="119"/>
        <v>2.289638876846684E-7</v>
      </c>
      <c r="CA137" s="15">
        <f t="shared" ca="1" si="120"/>
        <v>4.6658297926384197E-7</v>
      </c>
      <c r="CB137" s="15">
        <f t="shared" ca="1" si="121"/>
        <v>4.3476637877978905E-9</v>
      </c>
      <c r="CC137" s="15">
        <f t="shared" ca="1" si="122"/>
        <v>9.0196932902628962E-8</v>
      </c>
      <c r="CD137" s="15">
        <f t="shared" ca="1" si="123"/>
        <v>4.6154519372618642E-7</v>
      </c>
      <c r="CE137" s="15">
        <f t="shared" ca="1" si="124"/>
        <v>4.6150931598611037E-7</v>
      </c>
      <c r="CF137" s="15">
        <f t="shared" ca="1" si="125"/>
        <v>1.2746565525046932E-8</v>
      </c>
      <c r="CG137" s="15">
        <f t="shared" ca="1" si="126"/>
        <v>1.3478732250306444E-9</v>
      </c>
      <c r="CH137" s="15">
        <f t="shared" ca="1" si="127"/>
        <v>1.422907277468523E-8</v>
      </c>
      <c r="CI137" s="15">
        <f t="shared" ca="1" si="128"/>
        <v>4.6189703353461333E-7</v>
      </c>
      <c r="CJ137" s="15">
        <f t="shared" ca="1" si="129"/>
        <v>4.6358294107721955E-7</v>
      </c>
      <c r="CK137" s="15">
        <f t="shared" ca="1" si="130"/>
        <v>1.71489833339241E-8</v>
      </c>
      <c r="CL137" s="15">
        <f t="shared" ca="1" si="131"/>
        <v>1.5307264650319601E-8</v>
      </c>
      <c r="CM137" s="15">
        <f t="shared" ca="1" si="131"/>
        <v>1.7232685211429209E-8</v>
      </c>
      <c r="CN137" s="15">
        <f t="shared" ca="1" si="132"/>
        <v>3.4855438573473428E-7</v>
      </c>
      <c r="CO137" s="15">
        <f t="shared" ca="1" si="133"/>
        <v>2.5835943682137808E-7</v>
      </c>
    </row>
    <row r="138" spans="1:93" x14ac:dyDescent="0.35">
      <c r="A138" s="4" t="str">
        <f t="shared" si="134"/>
        <v>TRNZPEN</v>
      </c>
      <c r="B138" s="3" t="str">
        <f t="shared" si="91"/>
        <v>TRNZPEN</v>
      </c>
      <c r="C138" s="4" t="s">
        <v>198</v>
      </c>
      <c r="D138" s="4" t="s">
        <v>180</v>
      </c>
      <c r="E138" s="6" t="s">
        <v>28</v>
      </c>
      <c r="F138" s="9">
        <v>17149355.199999999</v>
      </c>
      <c r="G138" s="10">
        <v>8</v>
      </c>
      <c r="H138" s="12">
        <f t="shared" ca="1" si="92"/>
        <v>2.7109065576181404E-3</v>
      </c>
      <c r="I138" s="14">
        <f t="shared" ca="1" si="93"/>
        <v>1.9775410661121641E-5</v>
      </c>
      <c r="J138" s="12">
        <f>SUMIFS('Inter regional allocations'!$D:$D,'Inter regional allocations'!$A:$A,J$2,'Inter regional allocations'!$C:$C,$E138,'Inter regional allocations'!$B:$B,"load")</f>
        <v>7.4492730846037703E-3</v>
      </c>
      <c r="K138" s="15">
        <f>SUMIFS('Inter regional allocations'!$D:$D,'Inter regional allocations'!$A:$A,K$2,'Inter regional allocations'!$C:$C,$E138,'Inter regional allocations'!$B:$B,"load")</f>
        <v>0</v>
      </c>
      <c r="L138" s="15">
        <f>SUMIFS('Inter regional allocations'!$D:$D,'Inter regional allocations'!$A:$A,L$2,'Inter regional allocations'!$C:$C,$E138,'Inter regional allocations'!$B:$B,"load")</f>
        <v>7.45879560379882E-4</v>
      </c>
      <c r="M138" s="15">
        <f>SUMIFS('Inter regional allocations'!$D:$D,'Inter regional allocations'!$A:$A,M$2,'Inter regional allocations'!$C:$C,$E138,'Inter regional allocations'!$B:$B,"load")</f>
        <v>3.6058271699650701E-2</v>
      </c>
      <c r="N138" s="15">
        <f>SUMIFS('Inter regional allocations'!$D:$D,'Inter regional allocations'!$A:$A,N$2,'Inter regional allocations'!$C:$C,$E138,'Inter regional allocations'!$B:$B,"load")</f>
        <v>5.1564410986771901E-5</v>
      </c>
      <c r="O138" s="15">
        <f>SUMIFS('Inter regional allocations'!$D:$D,'Inter regional allocations'!$A:$A,O$2,'Inter regional allocations'!$C:$C,$E138,'Inter regional allocations'!$B:$B,"load")</f>
        <v>1.7874676771728799E-5</v>
      </c>
      <c r="P138" s="15">
        <f>SUMIFS('Inter regional allocations'!$D:$D,'Inter regional allocations'!$A:$A,P$2,'Inter regional allocations'!$C:$C,$E138,'Inter regional allocations'!$B:$B,"load")</f>
        <v>0.141046894008166</v>
      </c>
      <c r="Q138" s="15">
        <f>SUMIFS('Inter regional allocations'!$D:$D,'Inter regional allocations'!$A:$A,Q$2,'Inter regional allocations'!$C:$C,$E138,'Inter regional allocations'!$B:$B,"load")</f>
        <v>1.1319859501929E-2</v>
      </c>
      <c r="R138" s="15">
        <f>SUMIFS('Inter regional allocations'!$D:$D,'Inter regional allocations'!$A:$A,R$2,'Inter regional allocations'!$C:$C,$E138,'Inter regional allocations'!$B:$B,"load")</f>
        <v>0.11943369223918</v>
      </c>
      <c r="S138" s="15">
        <f>SUMIFS('Inter regional allocations'!$D:$D,'Inter regional allocations'!$A:$A,S$2,'Inter regional allocations'!$C:$C,$E138,'Inter regional allocations'!$B:$B,"load")</f>
        <v>1.8385007257101199E-11</v>
      </c>
      <c r="T138" s="15">
        <f>SUMIFS('Inter regional allocations'!$D:$D,'Inter regional allocations'!$A:$A,T$2,'Inter regional allocations'!$C:$C,$E138,'Inter regional allocations'!$B:$B,"load")</f>
        <v>2.63156243509972E-11</v>
      </c>
      <c r="U138" s="15">
        <f>SUMIFS('Inter regional allocations'!$D:$D,'Inter regional allocations'!$A:$A,U$2,'Inter regional allocations'!$C:$C,$E138,'Inter regional allocations'!$B:$B,"load")</f>
        <v>0</v>
      </c>
      <c r="V138" s="15">
        <f>SUMIFS('Inter regional allocations'!$D:$D,'Inter regional allocations'!$A:$A,V$2,'Inter regional allocations'!$C:$C,$E138,'Inter regional allocations'!$B:$B,"load")</f>
        <v>9.7076102084717902E-4</v>
      </c>
      <c r="W138" s="15">
        <f>SUMIFS('Inter regional allocations'!$D:$D,'Inter regional allocations'!$A:$A,W$2,'Inter regional allocations'!$C:$C,$E138,'Inter regional allocations'!$B:$B,"load")</f>
        <v>0</v>
      </c>
      <c r="X138" s="15">
        <f>SUMIFS('Inter regional allocations'!$D:$D,'Inter regional allocations'!$A:$A,X$2,'Inter regional allocations'!$C:$C,$E138,'Inter regional allocations'!$B:$B,"load")</f>
        <v>0.25335246301528602</v>
      </c>
      <c r="Y138" s="15">
        <f>SUMIFS('Inter regional allocations'!$D:$D,'Inter regional allocations'!$A:$A,Y$2,'Inter regional allocations'!$C:$C,$E138,'Inter regional allocations'!$B:$B,"load")</f>
        <v>8.1796072878388505E-7</v>
      </c>
      <c r="Z138" s="15">
        <f>SUMIFS('Inter regional allocations'!$D:$D,'Inter regional allocations'!$A:$A,Z$2,'Inter regional allocations'!$C:$C,$E138,'Inter regional allocations'!$B:$B,"load")</f>
        <v>0</v>
      </c>
      <c r="AA138" s="15">
        <f>SUMIFS('Inter regional allocations'!$D:$D,'Inter regional allocations'!$A:$A,AA$2,'Inter regional allocations'!$C:$C,$E138,'Inter regional allocations'!$B:$B,"load")</f>
        <v>0</v>
      </c>
      <c r="AB138" s="15">
        <f>SUMIFS('Inter regional allocations'!$D:$D,'Inter regional allocations'!$A:$A,AB$2,'Inter regional allocations'!$C:$C,$E138,'Inter regional allocations'!$B:$B,"load")</f>
        <v>0</v>
      </c>
      <c r="AC138" s="15">
        <f>SUMIFS('Inter regional allocations'!$D:$D,'Inter regional allocations'!$A:$A,AC$2,'Inter regional allocations'!$C:$C,$E138,'Inter regional allocations'!$B:$B,"load")</f>
        <v>3.2330174836076799E-6</v>
      </c>
      <c r="AD138" s="15">
        <f>SUMIFS('Inter regional allocations'!$D:$D,'Inter regional allocations'!$A:$A,AD$2,'Inter regional allocations'!$C:$C,$E138,'Inter regional allocations'!$B:$B,"load")</f>
        <v>2.0186238616045301E-5</v>
      </c>
      <c r="AE138" s="12">
        <f>SUMIFS('Inter regional allocations'!$D:$D,'Inter regional allocations'!$A:$A,AE$2,'Inter regional allocations'!$C:$C,$E138,'Inter regional allocations'!$B:$B,"gen")</f>
        <v>1.82010965955655E-13</v>
      </c>
      <c r="AF138" s="15">
        <f>SUMIFS('Inter regional allocations'!$D:$D,'Inter regional allocations'!$A:$A,AF$2,'Inter regional allocations'!$C:$C,$E138,'Inter regional allocations'!$B:$B,"gen")</f>
        <v>2.62972474139732E-14</v>
      </c>
      <c r="AG138" s="15">
        <f>SUMIFS('Inter regional allocations'!$D:$D,'Inter regional allocations'!$A:$A,AG$2,'Inter regional allocations'!$C:$C,$E138,'Inter regional allocations'!$B:$B,"gen")</f>
        <v>2.0041771889105698E-6</v>
      </c>
      <c r="AH138" s="15">
        <f>SUMIFS('Inter regional allocations'!$D:$D,'Inter regional allocations'!$A:$A,AH$2,'Inter regional allocations'!$C:$C,$E138,'Inter regional allocations'!$B:$B,"gen")</f>
        <v>2.63680574488097E-14</v>
      </c>
      <c r="AI138" s="15">
        <f>SUMIFS('Inter regional allocations'!$D:$D,'Inter regional allocations'!$A:$A,AI$2,'Inter regional allocations'!$C:$C,$E138,'Inter regional allocations'!$B:$B,"gen")</f>
        <v>1.4889069430850399E-12</v>
      </c>
      <c r="AJ138" s="15">
        <f>SUMIFS('Inter regional allocations'!$D:$D,'Inter regional allocations'!$A:$A,AJ$2,'Inter regional allocations'!$C:$C,$E138,'Inter regional allocations'!$B:$B,"gen")</f>
        <v>3.6499091172013601E-13</v>
      </c>
      <c r="AK138" s="15">
        <f>SUMIFS('Inter regional allocations'!$D:$D,'Inter regional allocations'!$A:$A,AK$2,'Inter regional allocations'!$C:$C,$E138,'Inter regional allocations'!$B:$B,"gen")</f>
        <v>1.50638021671411E-12</v>
      </c>
      <c r="AL138" s="15">
        <f>SUMIFS('Inter regional allocations'!$D:$D,'Inter regional allocations'!$A:$A,AL$2,'Inter regional allocations'!$C:$C,$E138,'Inter regional allocations'!$B:$B,"gen")</f>
        <v>7.7263512220585305E-15</v>
      </c>
      <c r="AM138" s="15">
        <f>SUMIFS('Inter regional allocations'!$D:$D,'Inter regional allocations'!$A:$A,AM$2,'Inter regional allocations'!$C:$C,$E138,'Inter regional allocations'!$B:$B,"gen")</f>
        <v>1.61461103087712E-13</v>
      </c>
      <c r="AN138" s="15">
        <f>SUMIFS('Inter regional allocations'!$D:$D,'Inter regional allocations'!$A:$A,AN$2,'Inter regional allocations'!$C:$C,$E138,'Inter regional allocations'!$B:$B,"gen")</f>
        <v>1.9026800123822E-3</v>
      </c>
      <c r="AO138" s="15">
        <f>SUMIFS('Inter regional allocations'!$D:$D,'Inter regional allocations'!$A:$A,AO$2,'Inter regional allocations'!$C:$C,$E138,'Inter regional allocations'!$B:$B,"gen")</f>
        <v>1.9051907482012099E-3</v>
      </c>
      <c r="AP138" s="15">
        <f>SUMIFS('Inter regional allocations'!$D:$D,'Inter regional allocations'!$A:$A,AP$2,'Inter regional allocations'!$C:$C,$E138,'Inter regional allocations'!$B:$B,"gen")</f>
        <v>1.23987884308413E-14</v>
      </c>
      <c r="AQ138" s="15">
        <f>SUMIFS('Inter regional allocations'!$D:$D,'Inter regional allocations'!$A:$A,AQ$2,'Inter regional allocations'!$C:$C,$E138,'Inter regional allocations'!$B:$B,"gen")</f>
        <v>4.0858083721920799E-15</v>
      </c>
      <c r="AR138" s="15">
        <f>SUMIFS('Inter regional allocations'!$D:$D,'Inter regional allocations'!$A:$A,AR$2,'Inter regional allocations'!$C:$C,$E138,'Inter regional allocations'!$B:$B,"gen")</f>
        <v>2.4329019790158299E-14</v>
      </c>
      <c r="AS138" s="15">
        <f>SUMIFS('Inter regional allocations'!$D:$D,'Inter regional allocations'!$A:$A,AS$2,'Inter regional allocations'!$C:$C,$E138,'Inter regional allocations'!$B:$B,"gen")</f>
        <v>1.90207887073059E-3</v>
      </c>
      <c r="AT138" s="15">
        <f>SUMIFS('Inter regional allocations'!$D:$D,'Inter regional allocations'!$A:$A,AT$2,'Inter regional allocations'!$C:$C,$E138,'Inter regional allocations'!$B:$B,"gen")</f>
        <v>1.91867055145351E-3</v>
      </c>
      <c r="AU138" s="15">
        <f>SUMIFS('Inter regional allocations'!$D:$D,'Inter regional allocations'!$A:$A,AU$2,'Inter regional allocations'!$C:$C,$E138,'Inter regional allocations'!$B:$B,"gen")</f>
        <v>2.6377620031073199E-14</v>
      </c>
      <c r="AV138" s="15">
        <f>SUMIFS('Inter regional allocations'!$D:$D,'Inter regional allocations'!$A:$A,AV$2,'Inter regional allocations'!$C:$C,$E138,'Inter regional allocations'!$B:$B,"gen")</f>
        <v>2.3057289397967298E-14</v>
      </c>
      <c r="AW138" s="15">
        <f>SUMIFS('Inter regional allocations'!$D:$D,'Inter regional allocations'!$A:$A,AW$2,'Inter regional allocations'!$C:$C,$E138,'Inter regional allocations'!$B:$B,"gen")</f>
        <v>2.6478609055244398E-14</v>
      </c>
      <c r="AX138" s="15">
        <f>SUMIFS('Inter regional allocations'!$D:$D,'Inter regional allocations'!$A:$A,AX$2,'Inter regional allocations'!$C:$C,$E138,'Inter regional allocations'!$B:$B,"gen")</f>
        <v>2.0339404229991501E-7</v>
      </c>
      <c r="AY138" s="15">
        <f>SUMIFS('Inter regional allocations'!$D:$D,'Inter regional allocations'!$A:$A,AY$2,'Inter regional allocations'!$C:$C,$E138,'Inter regional allocations'!$B:$B,"gen")</f>
        <v>1.20082260369776E-4</v>
      </c>
      <c r="AZ138" s="12">
        <f t="shared" ca="1" si="94"/>
        <v>2.0194283254540673E-5</v>
      </c>
      <c r="BA138" s="15">
        <f t="shared" ca="1" si="95"/>
        <v>0</v>
      </c>
      <c r="BB138" s="15">
        <f t="shared" ca="1" si="96"/>
        <v>2.0220097914271578E-6</v>
      </c>
      <c r="BC138" s="15">
        <f t="shared" ca="1" si="97"/>
        <v>9.7750605206959693E-5</v>
      </c>
      <c r="BD138" s="15">
        <f t="shared" ca="1" si="98"/>
        <v>1.3978629988375683E-7</v>
      </c>
      <c r="BE138" s="15">
        <f t="shared" ca="1" si="99"/>
        <v>4.8456578475784249E-8</v>
      </c>
      <c r="BF138" s="15">
        <f t="shared" ca="1" si="100"/>
        <v>3.8236494989840798E-4</v>
      </c>
      <c r="BG138" s="15">
        <f t="shared" ca="1" si="101"/>
        <v>3.0687081355095342E-5</v>
      </c>
      <c r="BH138" s="15">
        <f t="shared" ca="1" si="102"/>
        <v>3.2377357949173988E-4</v>
      </c>
      <c r="BI138" s="15">
        <f t="shared" ca="1" si="103"/>
        <v>4.9840036735132743E-14</v>
      </c>
      <c r="BJ138" s="15">
        <f t="shared" ca="1" si="104"/>
        <v>7.1339198620933934E-14</v>
      </c>
      <c r="BK138" s="15">
        <f t="shared" ca="1" si="105"/>
        <v>0</v>
      </c>
      <c r="BL138" s="15">
        <f t="shared" ca="1" si="106"/>
        <v>2.631642417294698E-6</v>
      </c>
      <c r="BM138" s="15">
        <f t="shared" ca="1" si="107"/>
        <v>0</v>
      </c>
      <c r="BN138" s="15">
        <f t="shared" ca="1" si="108"/>
        <v>6.8681485337684629E-4</v>
      </c>
      <c r="BO138" s="15">
        <f t="shared" ca="1" si="109"/>
        <v>2.2174151035343472E-9</v>
      </c>
      <c r="BP138" s="15">
        <f t="shared" ca="1" si="110"/>
        <v>0</v>
      </c>
      <c r="BQ138" s="15">
        <f t="shared" ca="1" si="111"/>
        <v>0</v>
      </c>
      <c r="BR138" s="15">
        <f t="shared" ca="1" si="111"/>
        <v>0</v>
      </c>
      <c r="BS138" s="15">
        <f t="shared" ca="1" si="112"/>
        <v>8.7644082972061572E-9</v>
      </c>
      <c r="BT138" s="15">
        <f t="shared" ca="1" si="113"/>
        <v>5.4723006637881741E-8</v>
      </c>
      <c r="BU138" s="12">
        <f t="shared" ca="1" si="114"/>
        <v>3.5993415966005079E-18</v>
      </c>
      <c r="BV138" s="15">
        <f t="shared" ca="1" si="115"/>
        <v>5.2003886686843914E-19</v>
      </c>
      <c r="BW138" s="15">
        <f t="shared" ca="1" si="116"/>
        <v>3.9633426948358886E-11</v>
      </c>
      <c r="BX138" s="15">
        <f t="shared" ca="1" si="117"/>
        <v>5.2143916438625926E-19</v>
      </c>
      <c r="BY138" s="15">
        <f t="shared" ca="1" si="118"/>
        <v>2.9443746235701928E-17</v>
      </c>
      <c r="BZ138" s="15">
        <f t="shared" ca="1" si="119"/>
        <v>7.2178451668428857E-18</v>
      </c>
      <c r="CA138" s="15">
        <f t="shared" ca="1" si="120"/>
        <v>2.9789287397310936E-17</v>
      </c>
      <c r="CB138" s="15">
        <f t="shared" ca="1" si="121"/>
        <v>1.5279176832826649E-19</v>
      </c>
      <c r="CC138" s="15">
        <f t="shared" ca="1" si="122"/>
        <v>3.1929596193572003E-18</v>
      </c>
      <c r="CD138" s="15">
        <f t="shared" ca="1" si="123"/>
        <v>3.7626278601566013E-8</v>
      </c>
      <c r="CE138" s="15">
        <f t="shared" ca="1" si="124"/>
        <v>3.7675929433448524E-8</v>
      </c>
      <c r="CF138" s="15">
        <f t="shared" ca="1" si="125"/>
        <v>2.4519113292025069E-19</v>
      </c>
      <c r="CG138" s="15">
        <f t="shared" ca="1" si="126"/>
        <v>8.0798538442747313E-20</v>
      </c>
      <c r="CH138" s="15">
        <f t="shared" ca="1" si="127"/>
        <v>4.8111635733293577E-19</v>
      </c>
      <c r="CI138" s="15">
        <f t="shared" ca="1" si="128"/>
        <v>3.7614390778539918E-8</v>
      </c>
      <c r="CJ138" s="15">
        <f t="shared" ca="1" si="129"/>
        <v>3.7942498078393875E-8</v>
      </c>
      <c r="CK138" s="15">
        <f t="shared" ca="1" si="130"/>
        <v>5.2162826837750073E-19</v>
      </c>
      <c r="CL138" s="15">
        <f t="shared" ca="1" si="131"/>
        <v>4.5596736657712947E-19</v>
      </c>
      <c r="CM138" s="15">
        <f t="shared" ca="1" si="131"/>
        <v>5.2362536780275212E-19</v>
      </c>
      <c r="CN138" s="15">
        <f t="shared" ca="1" si="132"/>
        <v>4.022200712506365E-12</v>
      </c>
      <c r="CO138" s="15">
        <f t="shared" ca="1" si="133"/>
        <v>2.3746760119280531E-9</v>
      </c>
    </row>
    <row r="139" spans="1:93" x14ac:dyDescent="0.35">
      <c r="A139" s="4" t="str">
        <f t="shared" si="134"/>
        <v>TRNZSWN</v>
      </c>
      <c r="B139" s="3" t="str">
        <f t="shared" si="91"/>
        <v>TRNZSWN</v>
      </c>
      <c r="C139" s="4" t="s">
        <v>198</v>
      </c>
      <c r="D139" s="4" t="s">
        <v>178</v>
      </c>
      <c r="E139" s="6" t="s">
        <v>28</v>
      </c>
      <c r="F139" s="9">
        <v>17058503</v>
      </c>
      <c r="G139" s="10">
        <v>0</v>
      </c>
      <c r="H139" s="12">
        <f t="shared" ca="1" si="92"/>
        <v>2.6965449783119965E-3</v>
      </c>
      <c r="I139" s="14">
        <f t="shared" ca="1" si="93"/>
        <v>0</v>
      </c>
      <c r="J139" s="12">
        <f>SUMIFS('Inter regional allocations'!$D:$D,'Inter regional allocations'!$A:$A,J$2,'Inter regional allocations'!$C:$C,$E139,'Inter regional allocations'!$B:$B,"load")</f>
        <v>7.4492730846037703E-3</v>
      </c>
      <c r="K139" s="15">
        <f>SUMIFS('Inter regional allocations'!$D:$D,'Inter regional allocations'!$A:$A,K$2,'Inter regional allocations'!$C:$C,$E139,'Inter regional allocations'!$B:$B,"load")</f>
        <v>0</v>
      </c>
      <c r="L139" s="15">
        <f>SUMIFS('Inter regional allocations'!$D:$D,'Inter regional allocations'!$A:$A,L$2,'Inter regional allocations'!$C:$C,$E139,'Inter regional allocations'!$B:$B,"load")</f>
        <v>7.45879560379882E-4</v>
      </c>
      <c r="M139" s="15">
        <f>SUMIFS('Inter regional allocations'!$D:$D,'Inter regional allocations'!$A:$A,M$2,'Inter regional allocations'!$C:$C,$E139,'Inter regional allocations'!$B:$B,"load")</f>
        <v>3.6058271699650701E-2</v>
      </c>
      <c r="N139" s="15">
        <f>SUMIFS('Inter regional allocations'!$D:$D,'Inter regional allocations'!$A:$A,N$2,'Inter regional allocations'!$C:$C,$E139,'Inter regional allocations'!$B:$B,"load")</f>
        <v>5.1564410986771901E-5</v>
      </c>
      <c r="O139" s="15">
        <f>SUMIFS('Inter regional allocations'!$D:$D,'Inter regional allocations'!$A:$A,O$2,'Inter regional allocations'!$C:$C,$E139,'Inter regional allocations'!$B:$B,"load")</f>
        <v>1.7874676771728799E-5</v>
      </c>
      <c r="P139" s="15">
        <f>SUMIFS('Inter regional allocations'!$D:$D,'Inter regional allocations'!$A:$A,P$2,'Inter regional allocations'!$C:$C,$E139,'Inter regional allocations'!$B:$B,"load")</f>
        <v>0.141046894008166</v>
      </c>
      <c r="Q139" s="15">
        <f>SUMIFS('Inter regional allocations'!$D:$D,'Inter regional allocations'!$A:$A,Q$2,'Inter regional allocations'!$C:$C,$E139,'Inter regional allocations'!$B:$B,"load")</f>
        <v>1.1319859501929E-2</v>
      </c>
      <c r="R139" s="15">
        <f>SUMIFS('Inter regional allocations'!$D:$D,'Inter regional allocations'!$A:$A,R$2,'Inter regional allocations'!$C:$C,$E139,'Inter regional allocations'!$B:$B,"load")</f>
        <v>0.11943369223918</v>
      </c>
      <c r="S139" s="15">
        <f>SUMIFS('Inter regional allocations'!$D:$D,'Inter regional allocations'!$A:$A,S$2,'Inter regional allocations'!$C:$C,$E139,'Inter regional allocations'!$B:$B,"load")</f>
        <v>1.8385007257101199E-11</v>
      </c>
      <c r="T139" s="15">
        <f>SUMIFS('Inter regional allocations'!$D:$D,'Inter regional allocations'!$A:$A,T$2,'Inter regional allocations'!$C:$C,$E139,'Inter regional allocations'!$B:$B,"load")</f>
        <v>2.63156243509972E-11</v>
      </c>
      <c r="U139" s="15">
        <f>SUMIFS('Inter regional allocations'!$D:$D,'Inter regional allocations'!$A:$A,U$2,'Inter regional allocations'!$C:$C,$E139,'Inter regional allocations'!$B:$B,"load")</f>
        <v>0</v>
      </c>
      <c r="V139" s="15">
        <f>SUMIFS('Inter regional allocations'!$D:$D,'Inter regional allocations'!$A:$A,V$2,'Inter regional allocations'!$C:$C,$E139,'Inter regional allocations'!$B:$B,"load")</f>
        <v>9.7076102084717902E-4</v>
      </c>
      <c r="W139" s="15">
        <f>SUMIFS('Inter regional allocations'!$D:$D,'Inter regional allocations'!$A:$A,W$2,'Inter regional allocations'!$C:$C,$E139,'Inter regional allocations'!$B:$B,"load")</f>
        <v>0</v>
      </c>
      <c r="X139" s="15">
        <f>SUMIFS('Inter regional allocations'!$D:$D,'Inter regional allocations'!$A:$A,X$2,'Inter regional allocations'!$C:$C,$E139,'Inter regional allocations'!$B:$B,"load")</f>
        <v>0.25335246301528602</v>
      </c>
      <c r="Y139" s="15">
        <f>SUMIFS('Inter regional allocations'!$D:$D,'Inter regional allocations'!$A:$A,Y$2,'Inter regional allocations'!$C:$C,$E139,'Inter regional allocations'!$B:$B,"load")</f>
        <v>8.1796072878388505E-7</v>
      </c>
      <c r="Z139" s="15">
        <f>SUMIFS('Inter regional allocations'!$D:$D,'Inter regional allocations'!$A:$A,Z$2,'Inter regional allocations'!$C:$C,$E139,'Inter regional allocations'!$B:$B,"load")</f>
        <v>0</v>
      </c>
      <c r="AA139" s="15">
        <f>SUMIFS('Inter regional allocations'!$D:$D,'Inter regional allocations'!$A:$A,AA$2,'Inter regional allocations'!$C:$C,$E139,'Inter regional allocations'!$B:$B,"load")</f>
        <v>0</v>
      </c>
      <c r="AB139" s="15">
        <f>SUMIFS('Inter regional allocations'!$D:$D,'Inter regional allocations'!$A:$A,AB$2,'Inter regional allocations'!$C:$C,$E139,'Inter regional allocations'!$B:$B,"load")</f>
        <v>0</v>
      </c>
      <c r="AC139" s="15">
        <f>SUMIFS('Inter regional allocations'!$D:$D,'Inter regional allocations'!$A:$A,AC$2,'Inter regional allocations'!$C:$C,$E139,'Inter regional allocations'!$B:$B,"load")</f>
        <v>3.2330174836076799E-6</v>
      </c>
      <c r="AD139" s="15">
        <f>SUMIFS('Inter regional allocations'!$D:$D,'Inter regional allocations'!$A:$A,AD$2,'Inter regional allocations'!$C:$C,$E139,'Inter regional allocations'!$B:$B,"load")</f>
        <v>2.0186238616045301E-5</v>
      </c>
      <c r="AE139" s="12">
        <f>SUMIFS('Inter regional allocations'!$D:$D,'Inter regional allocations'!$A:$A,AE$2,'Inter regional allocations'!$C:$C,$E139,'Inter regional allocations'!$B:$B,"gen")</f>
        <v>1.82010965955655E-13</v>
      </c>
      <c r="AF139" s="15">
        <f>SUMIFS('Inter regional allocations'!$D:$D,'Inter regional allocations'!$A:$A,AF$2,'Inter regional allocations'!$C:$C,$E139,'Inter regional allocations'!$B:$B,"gen")</f>
        <v>2.62972474139732E-14</v>
      </c>
      <c r="AG139" s="15">
        <f>SUMIFS('Inter regional allocations'!$D:$D,'Inter regional allocations'!$A:$A,AG$2,'Inter regional allocations'!$C:$C,$E139,'Inter regional allocations'!$B:$B,"gen")</f>
        <v>2.0041771889105698E-6</v>
      </c>
      <c r="AH139" s="15">
        <f>SUMIFS('Inter regional allocations'!$D:$D,'Inter regional allocations'!$A:$A,AH$2,'Inter regional allocations'!$C:$C,$E139,'Inter regional allocations'!$B:$B,"gen")</f>
        <v>2.63680574488097E-14</v>
      </c>
      <c r="AI139" s="15">
        <f>SUMIFS('Inter regional allocations'!$D:$D,'Inter regional allocations'!$A:$A,AI$2,'Inter regional allocations'!$C:$C,$E139,'Inter regional allocations'!$B:$B,"gen")</f>
        <v>1.4889069430850399E-12</v>
      </c>
      <c r="AJ139" s="15">
        <f>SUMIFS('Inter regional allocations'!$D:$D,'Inter regional allocations'!$A:$A,AJ$2,'Inter regional allocations'!$C:$C,$E139,'Inter regional allocations'!$B:$B,"gen")</f>
        <v>3.6499091172013601E-13</v>
      </c>
      <c r="AK139" s="15">
        <f>SUMIFS('Inter regional allocations'!$D:$D,'Inter regional allocations'!$A:$A,AK$2,'Inter regional allocations'!$C:$C,$E139,'Inter regional allocations'!$B:$B,"gen")</f>
        <v>1.50638021671411E-12</v>
      </c>
      <c r="AL139" s="15">
        <f>SUMIFS('Inter regional allocations'!$D:$D,'Inter regional allocations'!$A:$A,AL$2,'Inter regional allocations'!$C:$C,$E139,'Inter regional allocations'!$B:$B,"gen")</f>
        <v>7.7263512220585305E-15</v>
      </c>
      <c r="AM139" s="15">
        <f>SUMIFS('Inter regional allocations'!$D:$D,'Inter regional allocations'!$A:$A,AM$2,'Inter regional allocations'!$C:$C,$E139,'Inter regional allocations'!$B:$B,"gen")</f>
        <v>1.61461103087712E-13</v>
      </c>
      <c r="AN139" s="15">
        <f>SUMIFS('Inter regional allocations'!$D:$D,'Inter regional allocations'!$A:$A,AN$2,'Inter regional allocations'!$C:$C,$E139,'Inter regional allocations'!$B:$B,"gen")</f>
        <v>1.9026800123822E-3</v>
      </c>
      <c r="AO139" s="15">
        <f>SUMIFS('Inter regional allocations'!$D:$D,'Inter regional allocations'!$A:$A,AO$2,'Inter regional allocations'!$C:$C,$E139,'Inter regional allocations'!$B:$B,"gen")</f>
        <v>1.9051907482012099E-3</v>
      </c>
      <c r="AP139" s="15">
        <f>SUMIFS('Inter regional allocations'!$D:$D,'Inter regional allocations'!$A:$A,AP$2,'Inter regional allocations'!$C:$C,$E139,'Inter regional allocations'!$B:$B,"gen")</f>
        <v>1.23987884308413E-14</v>
      </c>
      <c r="AQ139" s="15">
        <f>SUMIFS('Inter regional allocations'!$D:$D,'Inter regional allocations'!$A:$A,AQ$2,'Inter regional allocations'!$C:$C,$E139,'Inter regional allocations'!$B:$B,"gen")</f>
        <v>4.0858083721920799E-15</v>
      </c>
      <c r="AR139" s="15">
        <f>SUMIFS('Inter regional allocations'!$D:$D,'Inter regional allocations'!$A:$A,AR$2,'Inter regional allocations'!$C:$C,$E139,'Inter regional allocations'!$B:$B,"gen")</f>
        <v>2.4329019790158299E-14</v>
      </c>
      <c r="AS139" s="15">
        <f>SUMIFS('Inter regional allocations'!$D:$D,'Inter regional allocations'!$A:$A,AS$2,'Inter regional allocations'!$C:$C,$E139,'Inter regional allocations'!$B:$B,"gen")</f>
        <v>1.90207887073059E-3</v>
      </c>
      <c r="AT139" s="15">
        <f>SUMIFS('Inter regional allocations'!$D:$D,'Inter regional allocations'!$A:$A,AT$2,'Inter regional allocations'!$C:$C,$E139,'Inter regional allocations'!$B:$B,"gen")</f>
        <v>1.91867055145351E-3</v>
      </c>
      <c r="AU139" s="15">
        <f>SUMIFS('Inter regional allocations'!$D:$D,'Inter regional allocations'!$A:$A,AU$2,'Inter regional allocations'!$C:$C,$E139,'Inter regional allocations'!$B:$B,"gen")</f>
        <v>2.6377620031073199E-14</v>
      </c>
      <c r="AV139" s="15">
        <f>SUMIFS('Inter regional allocations'!$D:$D,'Inter regional allocations'!$A:$A,AV$2,'Inter regional allocations'!$C:$C,$E139,'Inter regional allocations'!$B:$B,"gen")</f>
        <v>2.3057289397967298E-14</v>
      </c>
      <c r="AW139" s="15">
        <f>SUMIFS('Inter regional allocations'!$D:$D,'Inter regional allocations'!$A:$A,AW$2,'Inter regional allocations'!$C:$C,$E139,'Inter regional allocations'!$B:$B,"gen")</f>
        <v>2.6478609055244398E-14</v>
      </c>
      <c r="AX139" s="15">
        <f>SUMIFS('Inter regional allocations'!$D:$D,'Inter regional allocations'!$A:$A,AX$2,'Inter regional allocations'!$C:$C,$E139,'Inter regional allocations'!$B:$B,"gen")</f>
        <v>2.0339404229991501E-7</v>
      </c>
      <c r="AY139" s="15">
        <f>SUMIFS('Inter regional allocations'!$D:$D,'Inter regional allocations'!$A:$A,AY$2,'Inter regional allocations'!$C:$C,$E139,'Inter regional allocations'!$B:$B,"gen")</f>
        <v>1.20082260369776E-4</v>
      </c>
      <c r="AZ139" s="12">
        <f t="shared" ca="1" si="94"/>
        <v>2.0087299928363012E-5</v>
      </c>
      <c r="BA139" s="15">
        <f t="shared" ca="1" si="95"/>
        <v>0</v>
      </c>
      <c r="BB139" s="15">
        <f t="shared" ca="1" si="96"/>
        <v>2.0112977829679303E-6</v>
      </c>
      <c r="BC139" s="15">
        <f t="shared" ca="1" si="97"/>
        <v>9.7232751478302674E-5</v>
      </c>
      <c r="BD139" s="15">
        <f t="shared" ca="1" si="98"/>
        <v>1.3904575350599572E-7</v>
      </c>
      <c r="BE139" s="15">
        <f t="shared" ca="1" si="99"/>
        <v>4.8199869887755382E-8</v>
      </c>
      <c r="BF139" s="15">
        <f t="shared" ca="1" si="100"/>
        <v>3.8033929374422447E-4</v>
      </c>
      <c r="BG139" s="15">
        <f t="shared" ca="1" si="101"/>
        <v>3.0524510295123981E-5</v>
      </c>
      <c r="BH139" s="15">
        <f t="shared" ca="1" si="102"/>
        <v>3.2205832304882132E-4</v>
      </c>
      <c r="BI139" s="15">
        <f t="shared" ca="1" si="103"/>
        <v>4.9575998995365849E-14</v>
      </c>
      <c r="BJ139" s="15">
        <f t="shared" ca="1" si="104"/>
        <v>7.0961264694826395E-14</v>
      </c>
      <c r="BK139" s="15">
        <f t="shared" ca="1" si="105"/>
        <v>0</v>
      </c>
      <c r="BL139" s="15">
        <f t="shared" ca="1" si="106"/>
        <v>2.6177007559064877E-6</v>
      </c>
      <c r="BM139" s="15">
        <f t="shared" ca="1" si="107"/>
        <v>0</v>
      </c>
      <c r="BN139" s="15">
        <f t="shared" ca="1" si="108"/>
        <v>6.8317631188684531E-4</v>
      </c>
      <c r="BO139" s="15">
        <f t="shared" ca="1" si="109"/>
        <v>2.2056678956586063E-9</v>
      </c>
      <c r="BP139" s="15">
        <f t="shared" ca="1" si="110"/>
        <v>0</v>
      </c>
      <c r="BQ139" s="15">
        <f t="shared" ca="1" si="111"/>
        <v>0</v>
      </c>
      <c r="BR139" s="15">
        <f t="shared" ca="1" si="111"/>
        <v>0</v>
      </c>
      <c r="BS139" s="15">
        <f t="shared" ca="1" si="112"/>
        <v>8.7179770602171769E-9</v>
      </c>
      <c r="BT139" s="15">
        <f t="shared" ca="1" si="113"/>
        <v>5.4433100371104663E-8</v>
      </c>
      <c r="BU139" s="12">
        <f t="shared" ca="1" si="114"/>
        <v>0</v>
      </c>
      <c r="BV139" s="15">
        <f t="shared" ca="1" si="115"/>
        <v>0</v>
      </c>
      <c r="BW139" s="15">
        <f t="shared" ca="1" si="116"/>
        <v>0</v>
      </c>
      <c r="BX139" s="15">
        <f t="shared" ca="1" si="117"/>
        <v>0</v>
      </c>
      <c r="BY139" s="15">
        <f t="shared" ca="1" si="118"/>
        <v>0</v>
      </c>
      <c r="BZ139" s="15">
        <f t="shared" ca="1" si="119"/>
        <v>0</v>
      </c>
      <c r="CA139" s="15">
        <f t="shared" ca="1" si="120"/>
        <v>0</v>
      </c>
      <c r="CB139" s="15">
        <f t="shared" ca="1" si="121"/>
        <v>0</v>
      </c>
      <c r="CC139" s="15">
        <f t="shared" ca="1" si="122"/>
        <v>0</v>
      </c>
      <c r="CD139" s="15">
        <f t="shared" ca="1" si="123"/>
        <v>0</v>
      </c>
      <c r="CE139" s="15">
        <f t="shared" ca="1" si="124"/>
        <v>0</v>
      </c>
      <c r="CF139" s="15">
        <f t="shared" ca="1" si="125"/>
        <v>0</v>
      </c>
      <c r="CG139" s="15">
        <f t="shared" ca="1" si="126"/>
        <v>0</v>
      </c>
      <c r="CH139" s="15">
        <f t="shared" ca="1" si="127"/>
        <v>0</v>
      </c>
      <c r="CI139" s="15">
        <f t="shared" ca="1" si="128"/>
        <v>0</v>
      </c>
      <c r="CJ139" s="15">
        <f t="shared" ca="1" si="129"/>
        <v>0</v>
      </c>
      <c r="CK139" s="15">
        <f t="shared" ca="1" si="130"/>
        <v>0</v>
      </c>
      <c r="CL139" s="15">
        <f t="shared" ca="1" si="131"/>
        <v>0</v>
      </c>
      <c r="CM139" s="15">
        <f t="shared" ca="1" si="131"/>
        <v>0</v>
      </c>
      <c r="CN139" s="15">
        <f t="shared" ca="1" si="132"/>
        <v>0</v>
      </c>
      <c r="CO139" s="15">
        <f t="shared" ca="1" si="133"/>
        <v>0</v>
      </c>
    </row>
    <row r="140" spans="1:93" x14ac:dyDescent="0.35">
      <c r="A140" s="4" t="str">
        <f t="shared" si="134"/>
        <v>TRNZTMN</v>
      </c>
      <c r="B140" s="3" t="str">
        <f t="shared" si="91"/>
        <v>TRNZTMN</v>
      </c>
      <c r="C140" s="4" t="s">
        <v>198</v>
      </c>
      <c r="D140" s="4" t="s">
        <v>200</v>
      </c>
      <c r="E140" s="6" t="s">
        <v>20</v>
      </c>
      <c r="F140" s="9">
        <v>3897049.8</v>
      </c>
      <c r="G140" s="10">
        <v>221703.6</v>
      </c>
      <c r="H140" s="12">
        <f t="shared" ca="1" si="92"/>
        <v>1.414505629212596E-3</v>
      </c>
      <c r="I140" s="14">
        <f t="shared" ca="1" si="93"/>
        <v>1.3411972102945238E-5</v>
      </c>
      <c r="J140" s="12">
        <f>SUMIFS('Inter regional allocations'!$D:$D,'Inter regional allocations'!$A:$A,J$2,'Inter regional allocations'!$C:$C,$E140,'Inter regional allocations'!$B:$B,"load")</f>
        <v>3.9868372830229896E-3</v>
      </c>
      <c r="K140" s="15">
        <f>SUMIFS('Inter regional allocations'!$D:$D,'Inter regional allocations'!$A:$A,K$2,'Inter regional allocations'!$C:$C,$E140,'Inter regional allocations'!$B:$B,"load")</f>
        <v>0</v>
      </c>
      <c r="L140" s="15">
        <f>SUMIFS('Inter regional allocations'!$D:$D,'Inter regional allocations'!$A:$A,L$2,'Inter regional allocations'!$C:$C,$E140,'Inter regional allocations'!$B:$B,"load")</f>
        <v>3.75600524908448E-4</v>
      </c>
      <c r="M140" s="15">
        <f>SUMIFS('Inter regional allocations'!$D:$D,'Inter regional allocations'!$A:$A,M$2,'Inter regional allocations'!$C:$C,$E140,'Inter regional allocations'!$B:$B,"load")</f>
        <v>1.8588193225244298E-2</v>
      </c>
      <c r="N140" s="15">
        <f>SUMIFS('Inter regional allocations'!$D:$D,'Inter regional allocations'!$A:$A,N$2,'Inter regional allocations'!$C:$C,$E140,'Inter regional allocations'!$B:$B,"load")</f>
        <v>2.50553269469385E-5</v>
      </c>
      <c r="O140" s="15">
        <f>SUMIFS('Inter regional allocations'!$D:$D,'Inter regional allocations'!$A:$A,O$2,'Inter regional allocations'!$C:$C,$E140,'Inter regional allocations'!$B:$B,"load")</f>
        <v>9.3172747458759395E-6</v>
      </c>
      <c r="P140" s="15">
        <f>SUMIFS('Inter regional allocations'!$D:$D,'Inter regional allocations'!$A:$A,P$2,'Inter regional allocations'!$C:$C,$E140,'Inter regional allocations'!$B:$B,"load")</f>
        <v>7.2682738311042105E-2</v>
      </c>
      <c r="Q140" s="15">
        <f>SUMIFS('Inter regional allocations'!$D:$D,'Inter regional allocations'!$A:$A,Q$2,'Inter regional allocations'!$C:$C,$E140,'Inter regional allocations'!$B:$B,"load")</f>
        <v>5.7845532138344098E-3</v>
      </c>
      <c r="R140" s="15">
        <f>SUMIFS('Inter regional allocations'!$D:$D,'Inter regional allocations'!$A:$A,R$2,'Inter regional allocations'!$C:$C,$E140,'Inter regional allocations'!$B:$B,"load")</f>
        <v>6.1402365253472702E-2</v>
      </c>
      <c r="S140" s="15">
        <f>SUMIFS('Inter regional allocations'!$D:$D,'Inter regional allocations'!$A:$A,S$2,'Inter regional allocations'!$C:$C,$E140,'Inter regional allocations'!$B:$B,"load")</f>
        <v>1.0522661515308801E-11</v>
      </c>
      <c r="T140" s="15">
        <f>SUMIFS('Inter regional allocations'!$D:$D,'Inter regional allocations'!$A:$A,T$2,'Inter regional allocations'!$C:$C,$E140,'Inter regional allocations'!$B:$B,"load")</f>
        <v>1.50800470269444E-11</v>
      </c>
      <c r="U140" s="15">
        <f>SUMIFS('Inter regional allocations'!$D:$D,'Inter regional allocations'!$A:$A,U$2,'Inter regional allocations'!$C:$C,$E140,'Inter regional allocations'!$B:$B,"load")</f>
        <v>1.53627875480372E-22</v>
      </c>
      <c r="V140" s="15">
        <f>SUMIFS('Inter regional allocations'!$D:$D,'Inter regional allocations'!$A:$A,V$2,'Inter regional allocations'!$C:$C,$E140,'Inter regional allocations'!$B:$B,"load")</f>
        <v>4.97070278777713E-4</v>
      </c>
      <c r="W140" s="15">
        <f>SUMIFS('Inter regional allocations'!$D:$D,'Inter regional allocations'!$A:$A,W$2,'Inter regional allocations'!$C:$C,$E140,'Inter regional allocations'!$B:$B,"load")</f>
        <v>0</v>
      </c>
      <c r="X140" s="15">
        <f>SUMIFS('Inter regional allocations'!$D:$D,'Inter regional allocations'!$A:$A,X$2,'Inter regional allocations'!$C:$C,$E140,'Inter regional allocations'!$B:$B,"load")</f>
        <v>1.7468465148257901E-7</v>
      </c>
      <c r="Y140" s="15">
        <f>SUMIFS('Inter regional allocations'!$D:$D,'Inter regional allocations'!$A:$A,Y$2,'Inter regional allocations'!$C:$C,$E140,'Inter regional allocations'!$B:$B,"load")</f>
        <v>4.2764288821984198E-7</v>
      </c>
      <c r="Z140" s="15">
        <f>SUMIFS('Inter regional allocations'!$D:$D,'Inter regional allocations'!$A:$A,Z$2,'Inter regional allocations'!$C:$C,$E140,'Inter regional allocations'!$B:$B,"load")</f>
        <v>0</v>
      </c>
      <c r="AA140" s="15">
        <f>SUMIFS('Inter regional allocations'!$D:$D,'Inter regional allocations'!$A:$A,AA$2,'Inter regional allocations'!$C:$C,$E140,'Inter regional allocations'!$B:$B,"load")</f>
        <v>1.0494369876396E-22</v>
      </c>
      <c r="AB140" s="15">
        <f>SUMIFS('Inter regional allocations'!$D:$D,'Inter regional allocations'!$A:$A,AB$2,'Inter regional allocations'!$C:$C,$E140,'Inter regional allocations'!$B:$B,"load")</f>
        <v>0</v>
      </c>
      <c r="AC140" s="15">
        <f>SUMIFS('Inter regional allocations'!$D:$D,'Inter regional allocations'!$A:$A,AC$2,'Inter regional allocations'!$C:$C,$E140,'Inter regional allocations'!$B:$B,"load")</f>
        <v>1.58803459620831E-6</v>
      </c>
      <c r="AD140" s="15">
        <f>SUMIFS('Inter regional allocations'!$D:$D,'Inter regional allocations'!$A:$A,AD$2,'Inter regional allocations'!$C:$C,$E140,'Inter regional allocations'!$B:$B,"load")</f>
        <v>1.0805442097424799E-5</v>
      </c>
      <c r="AE140" s="12">
        <f>SUMIFS('Inter regional allocations'!$D:$D,'Inter regional allocations'!$A:$A,AE$2,'Inter regional allocations'!$C:$C,$E140,'Inter regional allocations'!$B:$B,"gen")</f>
        <v>3.7380026091123598E-2</v>
      </c>
      <c r="AF140" s="15">
        <f>SUMIFS('Inter regional allocations'!$D:$D,'Inter regional allocations'!$A:$A,AF$2,'Inter regional allocations'!$C:$C,$E140,'Inter regional allocations'!$B:$B,"gen")</f>
        <v>1.5702528831834199E-2</v>
      </c>
      <c r="AG140" s="15">
        <f>SUMIFS('Inter regional allocations'!$D:$D,'Inter regional allocations'!$A:$A,AG$2,'Inter regional allocations'!$C:$C,$E140,'Inter regional allocations'!$B:$B,"gen")</f>
        <v>0.19200387922817</v>
      </c>
      <c r="AH140" s="15">
        <f>SUMIFS('Inter regional allocations'!$D:$D,'Inter regional allocations'!$A:$A,AH$2,'Inter regional allocations'!$C:$C,$E140,'Inter regional allocations'!$B:$B,"gen")</f>
        <v>1.5747957876051901E-2</v>
      </c>
      <c r="AI140" s="15">
        <f>SUMIFS('Inter regional allocations'!$D:$D,'Inter regional allocations'!$A:$A,AI$2,'Inter regional allocations'!$C:$C,$E140,'Inter regional allocations'!$B:$B,"gen")</f>
        <v>0.40911719905145</v>
      </c>
      <c r="AJ140" s="15">
        <f>SUMIFS('Inter regional allocations'!$D:$D,'Inter regional allocations'!$A:$A,AJ$2,'Inter regional allocations'!$C:$C,$E140,'Inter regional allocations'!$B:$B,"gen")</f>
        <v>0.21024531984214501</v>
      </c>
      <c r="AK140" s="15">
        <f>SUMIFS('Inter regional allocations'!$D:$D,'Inter regional allocations'!$A:$A,AK$2,'Inter regional allocations'!$C:$C,$E140,'Inter regional allocations'!$B:$B,"gen")</f>
        <v>0.42843825155226001</v>
      </c>
      <c r="AL140" s="15">
        <f>SUMIFS('Inter regional allocations'!$D:$D,'Inter regional allocations'!$A:$A,AL$2,'Inter regional allocations'!$C:$C,$E140,'Inter regional allocations'!$B:$B,"gen")</f>
        <v>3.9922276515961096E-3</v>
      </c>
      <c r="AM140" s="15">
        <f>SUMIFS('Inter regional allocations'!$D:$D,'Inter regional allocations'!$A:$A,AM$2,'Inter regional allocations'!$C:$C,$E140,'Inter regional allocations'!$B:$B,"gen")</f>
        <v>8.2823030298168399E-2</v>
      </c>
      <c r="AN140" s="15">
        <f>SUMIFS('Inter regional allocations'!$D:$D,'Inter regional allocations'!$A:$A,AN$2,'Inter regional allocations'!$C:$C,$E140,'Inter regional allocations'!$B:$B,"gen")</f>
        <v>0.42381232192479301</v>
      </c>
      <c r="AO140" s="15">
        <f>SUMIFS('Inter regional allocations'!$D:$D,'Inter regional allocations'!$A:$A,AO$2,'Inter regional allocations'!$C:$C,$E140,'Inter regional allocations'!$B:$B,"gen")</f>
        <v>0.42377937731062798</v>
      </c>
      <c r="AP140" s="15">
        <f>SUMIFS('Inter regional allocations'!$D:$D,'Inter regional allocations'!$A:$A,AP$2,'Inter regional allocations'!$C:$C,$E140,'Inter regional allocations'!$B:$B,"gen")</f>
        <v>1.1704490925630801E-2</v>
      </c>
      <c r="AQ140" s="15">
        <f>SUMIFS('Inter regional allocations'!$D:$D,'Inter regional allocations'!$A:$A,AQ$2,'Inter regional allocations'!$C:$C,$E140,'Inter regional allocations'!$B:$B,"gen")</f>
        <v>1.2376800558763701E-3</v>
      </c>
      <c r="AR140" s="15">
        <f>SUMIFS('Inter regional allocations'!$D:$D,'Inter regional allocations'!$A:$A,AR$2,'Inter regional allocations'!$C:$C,$E140,'Inter regional allocations'!$B:$B,"gen")</f>
        <v>1.3065798221817901E-2</v>
      </c>
      <c r="AS140" s="15">
        <f>SUMIFS('Inter regional allocations'!$D:$D,'Inter regional allocations'!$A:$A,AS$2,'Inter regional allocations'!$C:$C,$E140,'Inter regional allocations'!$B:$B,"gen")</f>
        <v>0.42413539764561498</v>
      </c>
      <c r="AT140" s="15">
        <f>SUMIFS('Inter regional allocations'!$D:$D,'Inter regional allocations'!$A:$A,AT$2,'Inter regional allocations'!$C:$C,$E140,'Inter regional allocations'!$B:$B,"gen")</f>
        <v>0.42568347657676803</v>
      </c>
      <c r="AU140" s="15">
        <f>SUMIFS('Inter regional allocations'!$D:$D,'Inter regional allocations'!$A:$A,AU$2,'Inter regional allocations'!$C:$C,$E140,'Inter regional allocations'!$B:$B,"gen")</f>
        <v>1.5746996272940701E-2</v>
      </c>
      <c r="AV140" s="15">
        <f>SUMIFS('Inter regional allocations'!$D:$D,'Inter regional allocations'!$A:$A,AV$2,'Inter regional allocations'!$C:$C,$E140,'Inter regional allocations'!$B:$B,"gen")</f>
        <v>1.4055844285571601E-2</v>
      </c>
      <c r="AW140" s="15">
        <f>SUMIFS('Inter regional allocations'!$D:$D,'Inter regional allocations'!$A:$A,AW$2,'Inter regional allocations'!$C:$C,$E140,'Inter regional allocations'!$B:$B,"gen")</f>
        <v>1.5823855240463501E-2</v>
      </c>
      <c r="AX140" s="15">
        <f>SUMIFS('Inter regional allocations'!$D:$D,'Inter regional allocations'!$A:$A,AX$2,'Inter regional allocations'!$C:$C,$E140,'Inter regional allocations'!$B:$B,"gen")</f>
        <v>0.32005889248398101</v>
      </c>
      <c r="AY140" s="15">
        <f>SUMIFS('Inter regional allocations'!$D:$D,'Inter regional allocations'!$A:$A,AY$2,'Inter regional allocations'!$C:$C,$E140,'Inter regional allocations'!$B:$B,"gen")</f>
        <v>0.23723768397729</v>
      </c>
      <c r="AZ140" s="12">
        <f t="shared" ca="1" si="94"/>
        <v>5.6394037795906708E-6</v>
      </c>
      <c r="BA140" s="15">
        <f t="shared" ca="1" si="95"/>
        <v>0</v>
      </c>
      <c r="BB140" s="15">
        <f t="shared" ca="1" si="96"/>
        <v>5.3128905681820556E-7</v>
      </c>
      <c r="BC140" s="15">
        <f t="shared" ca="1" si="97"/>
        <v>2.6293103953999499E-5</v>
      </c>
      <c r="BD140" s="15">
        <f t="shared" ca="1" si="98"/>
        <v>3.5440901008206556E-8</v>
      </c>
      <c r="BE140" s="15">
        <f t="shared" ca="1" si="99"/>
        <v>1.3179337576961877E-8</v>
      </c>
      <c r="BF140" s="15">
        <f t="shared" ca="1" si="100"/>
        <v>1.0281014248755507E-4</v>
      </c>
      <c r="BG140" s="15">
        <f t="shared" ca="1" si="101"/>
        <v>8.1822830834485863E-6</v>
      </c>
      <c r="BH140" s="15">
        <f t="shared" ca="1" si="102"/>
        <v>8.6853991298005043E-5</v>
      </c>
      <c r="BI140" s="15">
        <f t="shared" ca="1" si="103"/>
        <v>1.4884363947703046E-14</v>
      </c>
      <c r="BJ140" s="15">
        <f t="shared" ca="1" si="104"/>
        <v>2.1330811408403525E-14</v>
      </c>
      <c r="BK140" s="15">
        <f t="shared" ca="1" si="105"/>
        <v>2.1730749467095796E-25</v>
      </c>
      <c r="BL140" s="15">
        <f t="shared" ca="1" si="106"/>
        <v>7.0310870744534941E-7</v>
      </c>
      <c r="BM140" s="15">
        <f t="shared" ca="1" si="107"/>
        <v>0</v>
      </c>
      <c r="BN140" s="15">
        <f t="shared" ca="1" si="108"/>
        <v>2.4709242285914844E-10</v>
      </c>
      <c r="BO140" s="15">
        <f t="shared" ca="1" si="109"/>
        <v>6.049032726796994E-10</v>
      </c>
      <c r="BP140" s="15">
        <f t="shared" ca="1" si="110"/>
        <v>0</v>
      </c>
      <c r="BQ140" s="15">
        <f t="shared" ca="1" si="111"/>
        <v>1.4844345265201238E-25</v>
      </c>
      <c r="BR140" s="15">
        <f t="shared" ca="1" si="111"/>
        <v>0</v>
      </c>
      <c r="BS140" s="15">
        <f t="shared" ca="1" si="112"/>
        <v>2.2462838757210064E-9</v>
      </c>
      <c r="BT140" s="15">
        <f t="shared" ca="1" si="113"/>
        <v>1.5284358672938138E-8</v>
      </c>
      <c r="BU140" s="12">
        <f t="shared" ca="1" si="114"/>
        <v>5.0133986714151481E-7</v>
      </c>
      <c r="BV140" s="15">
        <f t="shared" ca="1" si="115"/>
        <v>2.1060187863825357E-7</v>
      </c>
      <c r="BW140" s="15">
        <f t="shared" ca="1" si="116"/>
        <v>2.5751506718654828E-6</v>
      </c>
      <c r="BX140" s="15">
        <f t="shared" ca="1" si="117"/>
        <v>2.1121117171196484E-7</v>
      </c>
      <c r="BY140" s="15">
        <f t="shared" ca="1" si="118"/>
        <v>5.4870684605131418E-6</v>
      </c>
      <c r="BZ140" s="15">
        <f t="shared" ca="1" si="119"/>
        <v>2.8198043644976478E-6</v>
      </c>
      <c r="CA140" s="15">
        <f t="shared" ca="1" si="120"/>
        <v>5.7462018776535453E-6</v>
      </c>
      <c r="CB140" s="15">
        <f t="shared" ca="1" si="121"/>
        <v>5.3543645891813603E-8</v>
      </c>
      <c r="CC140" s="15">
        <f t="shared" ca="1" si="122"/>
        <v>1.1108201718404227E-6</v>
      </c>
      <c r="CD140" s="15">
        <f t="shared" ca="1" si="123"/>
        <v>5.6841590385397705E-6</v>
      </c>
      <c r="CE140" s="15">
        <f t="shared" ca="1" si="124"/>
        <v>5.6837171862936466E-6</v>
      </c>
      <c r="CF140" s="15">
        <f t="shared" ca="1" si="125"/>
        <v>1.56980305773736E-7</v>
      </c>
      <c r="CG140" s="15">
        <f t="shared" ca="1" si="126"/>
        <v>1.6599730381785579E-8</v>
      </c>
      <c r="CH140" s="15">
        <f t="shared" ca="1" si="127"/>
        <v>1.7523812125373318E-7</v>
      </c>
      <c r="CI140" s="15">
        <f t="shared" ca="1" si="128"/>
        <v>5.6884921210945733E-6</v>
      </c>
      <c r="CJ140" s="15">
        <f t="shared" ca="1" si="129"/>
        <v>5.7092549125323556E-6</v>
      </c>
      <c r="CK140" s="15">
        <f t="shared" ca="1" si="130"/>
        <v>2.1119827471786331E-7</v>
      </c>
      <c r="CL140" s="15">
        <f t="shared" ca="1" si="131"/>
        <v>1.8851659144142854E-7</v>
      </c>
      <c r="CM140" s="15">
        <f t="shared" ca="1" si="131"/>
        <v>2.1222910504614029E-7</v>
      </c>
      <c r="CN140" s="15">
        <f t="shared" ca="1" si="132"/>
        <v>4.2926209372947025E-6</v>
      </c>
      <c r="CO140" s="15">
        <f t="shared" ca="1" si="133"/>
        <v>3.1818251992707522E-6</v>
      </c>
    </row>
    <row r="141" spans="1:93" x14ac:dyDescent="0.35">
      <c r="A141" s="4" t="str">
        <f t="shared" si="134"/>
        <v>TRNZTNG</v>
      </c>
      <c r="B141" s="3" t="str">
        <f t="shared" si="91"/>
        <v>TRNZTNG</v>
      </c>
      <c r="C141" s="4" t="s">
        <v>198</v>
      </c>
      <c r="D141" s="4" t="s">
        <v>201</v>
      </c>
      <c r="E141" s="6" t="s">
        <v>20</v>
      </c>
      <c r="F141" s="9">
        <v>4029571.8</v>
      </c>
      <c r="G141" s="10">
        <v>72261.399999999994</v>
      </c>
      <c r="H141" s="12">
        <f t="shared" ca="1" si="92"/>
        <v>1.4626069172676041E-3</v>
      </c>
      <c r="I141" s="14">
        <f t="shared" ca="1" si="93"/>
        <v>4.371457571820065E-6</v>
      </c>
      <c r="J141" s="12">
        <f>SUMIFS('Inter regional allocations'!$D:$D,'Inter regional allocations'!$A:$A,J$2,'Inter regional allocations'!$C:$C,$E141,'Inter regional allocations'!$B:$B,"load")</f>
        <v>3.9868372830229896E-3</v>
      </c>
      <c r="K141" s="15">
        <f>SUMIFS('Inter regional allocations'!$D:$D,'Inter regional allocations'!$A:$A,K$2,'Inter regional allocations'!$C:$C,$E141,'Inter regional allocations'!$B:$B,"load")</f>
        <v>0</v>
      </c>
      <c r="L141" s="15">
        <f>SUMIFS('Inter regional allocations'!$D:$D,'Inter regional allocations'!$A:$A,L$2,'Inter regional allocations'!$C:$C,$E141,'Inter regional allocations'!$B:$B,"load")</f>
        <v>3.75600524908448E-4</v>
      </c>
      <c r="M141" s="15">
        <f>SUMIFS('Inter regional allocations'!$D:$D,'Inter regional allocations'!$A:$A,M$2,'Inter regional allocations'!$C:$C,$E141,'Inter regional allocations'!$B:$B,"load")</f>
        <v>1.8588193225244298E-2</v>
      </c>
      <c r="N141" s="15">
        <f>SUMIFS('Inter regional allocations'!$D:$D,'Inter regional allocations'!$A:$A,N$2,'Inter regional allocations'!$C:$C,$E141,'Inter regional allocations'!$B:$B,"load")</f>
        <v>2.50553269469385E-5</v>
      </c>
      <c r="O141" s="15">
        <f>SUMIFS('Inter regional allocations'!$D:$D,'Inter regional allocations'!$A:$A,O$2,'Inter regional allocations'!$C:$C,$E141,'Inter regional allocations'!$B:$B,"load")</f>
        <v>9.3172747458759395E-6</v>
      </c>
      <c r="P141" s="15">
        <f>SUMIFS('Inter regional allocations'!$D:$D,'Inter regional allocations'!$A:$A,P$2,'Inter regional allocations'!$C:$C,$E141,'Inter regional allocations'!$B:$B,"load")</f>
        <v>7.2682738311042105E-2</v>
      </c>
      <c r="Q141" s="15">
        <f>SUMIFS('Inter regional allocations'!$D:$D,'Inter regional allocations'!$A:$A,Q$2,'Inter regional allocations'!$C:$C,$E141,'Inter regional allocations'!$B:$B,"load")</f>
        <v>5.7845532138344098E-3</v>
      </c>
      <c r="R141" s="15">
        <f>SUMIFS('Inter regional allocations'!$D:$D,'Inter regional allocations'!$A:$A,R$2,'Inter regional allocations'!$C:$C,$E141,'Inter regional allocations'!$B:$B,"load")</f>
        <v>6.1402365253472702E-2</v>
      </c>
      <c r="S141" s="15">
        <f>SUMIFS('Inter regional allocations'!$D:$D,'Inter regional allocations'!$A:$A,S$2,'Inter regional allocations'!$C:$C,$E141,'Inter regional allocations'!$B:$B,"load")</f>
        <v>1.0522661515308801E-11</v>
      </c>
      <c r="T141" s="15">
        <f>SUMIFS('Inter regional allocations'!$D:$D,'Inter regional allocations'!$A:$A,T$2,'Inter regional allocations'!$C:$C,$E141,'Inter regional allocations'!$B:$B,"load")</f>
        <v>1.50800470269444E-11</v>
      </c>
      <c r="U141" s="15">
        <f>SUMIFS('Inter regional allocations'!$D:$D,'Inter regional allocations'!$A:$A,U$2,'Inter regional allocations'!$C:$C,$E141,'Inter regional allocations'!$B:$B,"load")</f>
        <v>1.53627875480372E-22</v>
      </c>
      <c r="V141" s="15">
        <f>SUMIFS('Inter regional allocations'!$D:$D,'Inter regional allocations'!$A:$A,V$2,'Inter regional allocations'!$C:$C,$E141,'Inter regional allocations'!$B:$B,"load")</f>
        <v>4.97070278777713E-4</v>
      </c>
      <c r="W141" s="15">
        <f>SUMIFS('Inter regional allocations'!$D:$D,'Inter regional allocations'!$A:$A,W$2,'Inter regional allocations'!$C:$C,$E141,'Inter regional allocations'!$B:$B,"load")</f>
        <v>0</v>
      </c>
      <c r="X141" s="15">
        <f>SUMIFS('Inter regional allocations'!$D:$D,'Inter regional allocations'!$A:$A,X$2,'Inter regional allocations'!$C:$C,$E141,'Inter regional allocations'!$B:$B,"load")</f>
        <v>1.7468465148257901E-7</v>
      </c>
      <c r="Y141" s="15">
        <f>SUMIFS('Inter regional allocations'!$D:$D,'Inter regional allocations'!$A:$A,Y$2,'Inter regional allocations'!$C:$C,$E141,'Inter regional allocations'!$B:$B,"load")</f>
        <v>4.2764288821984198E-7</v>
      </c>
      <c r="Z141" s="15">
        <f>SUMIFS('Inter regional allocations'!$D:$D,'Inter regional allocations'!$A:$A,Z$2,'Inter regional allocations'!$C:$C,$E141,'Inter regional allocations'!$B:$B,"load")</f>
        <v>0</v>
      </c>
      <c r="AA141" s="15">
        <f>SUMIFS('Inter regional allocations'!$D:$D,'Inter regional allocations'!$A:$A,AA$2,'Inter regional allocations'!$C:$C,$E141,'Inter regional allocations'!$B:$B,"load")</f>
        <v>1.0494369876396E-22</v>
      </c>
      <c r="AB141" s="15">
        <f>SUMIFS('Inter regional allocations'!$D:$D,'Inter regional allocations'!$A:$A,AB$2,'Inter regional allocations'!$C:$C,$E141,'Inter regional allocations'!$B:$B,"load")</f>
        <v>0</v>
      </c>
      <c r="AC141" s="15">
        <f>SUMIFS('Inter regional allocations'!$D:$D,'Inter regional allocations'!$A:$A,AC$2,'Inter regional allocations'!$C:$C,$E141,'Inter regional allocations'!$B:$B,"load")</f>
        <v>1.58803459620831E-6</v>
      </c>
      <c r="AD141" s="15">
        <f>SUMIFS('Inter regional allocations'!$D:$D,'Inter regional allocations'!$A:$A,AD$2,'Inter regional allocations'!$C:$C,$E141,'Inter regional allocations'!$B:$B,"load")</f>
        <v>1.0805442097424799E-5</v>
      </c>
      <c r="AE141" s="12">
        <f>SUMIFS('Inter regional allocations'!$D:$D,'Inter regional allocations'!$A:$A,AE$2,'Inter regional allocations'!$C:$C,$E141,'Inter regional allocations'!$B:$B,"gen")</f>
        <v>3.7380026091123598E-2</v>
      </c>
      <c r="AF141" s="15">
        <f>SUMIFS('Inter regional allocations'!$D:$D,'Inter regional allocations'!$A:$A,AF$2,'Inter regional allocations'!$C:$C,$E141,'Inter regional allocations'!$B:$B,"gen")</f>
        <v>1.5702528831834199E-2</v>
      </c>
      <c r="AG141" s="15">
        <f>SUMIFS('Inter regional allocations'!$D:$D,'Inter regional allocations'!$A:$A,AG$2,'Inter regional allocations'!$C:$C,$E141,'Inter regional allocations'!$B:$B,"gen")</f>
        <v>0.19200387922817</v>
      </c>
      <c r="AH141" s="15">
        <f>SUMIFS('Inter regional allocations'!$D:$D,'Inter regional allocations'!$A:$A,AH$2,'Inter regional allocations'!$C:$C,$E141,'Inter regional allocations'!$B:$B,"gen")</f>
        <v>1.5747957876051901E-2</v>
      </c>
      <c r="AI141" s="15">
        <f>SUMIFS('Inter regional allocations'!$D:$D,'Inter regional allocations'!$A:$A,AI$2,'Inter regional allocations'!$C:$C,$E141,'Inter regional allocations'!$B:$B,"gen")</f>
        <v>0.40911719905145</v>
      </c>
      <c r="AJ141" s="15">
        <f>SUMIFS('Inter regional allocations'!$D:$D,'Inter regional allocations'!$A:$A,AJ$2,'Inter regional allocations'!$C:$C,$E141,'Inter regional allocations'!$B:$B,"gen")</f>
        <v>0.21024531984214501</v>
      </c>
      <c r="AK141" s="15">
        <f>SUMIFS('Inter regional allocations'!$D:$D,'Inter regional allocations'!$A:$A,AK$2,'Inter regional allocations'!$C:$C,$E141,'Inter regional allocations'!$B:$B,"gen")</f>
        <v>0.42843825155226001</v>
      </c>
      <c r="AL141" s="15">
        <f>SUMIFS('Inter regional allocations'!$D:$D,'Inter regional allocations'!$A:$A,AL$2,'Inter regional allocations'!$C:$C,$E141,'Inter regional allocations'!$B:$B,"gen")</f>
        <v>3.9922276515961096E-3</v>
      </c>
      <c r="AM141" s="15">
        <f>SUMIFS('Inter regional allocations'!$D:$D,'Inter regional allocations'!$A:$A,AM$2,'Inter regional allocations'!$C:$C,$E141,'Inter regional allocations'!$B:$B,"gen")</f>
        <v>8.2823030298168399E-2</v>
      </c>
      <c r="AN141" s="15">
        <f>SUMIFS('Inter regional allocations'!$D:$D,'Inter regional allocations'!$A:$A,AN$2,'Inter regional allocations'!$C:$C,$E141,'Inter regional allocations'!$B:$B,"gen")</f>
        <v>0.42381232192479301</v>
      </c>
      <c r="AO141" s="15">
        <f>SUMIFS('Inter regional allocations'!$D:$D,'Inter regional allocations'!$A:$A,AO$2,'Inter regional allocations'!$C:$C,$E141,'Inter regional allocations'!$B:$B,"gen")</f>
        <v>0.42377937731062798</v>
      </c>
      <c r="AP141" s="15">
        <f>SUMIFS('Inter regional allocations'!$D:$D,'Inter regional allocations'!$A:$A,AP$2,'Inter regional allocations'!$C:$C,$E141,'Inter regional allocations'!$B:$B,"gen")</f>
        <v>1.1704490925630801E-2</v>
      </c>
      <c r="AQ141" s="15">
        <f>SUMIFS('Inter regional allocations'!$D:$D,'Inter regional allocations'!$A:$A,AQ$2,'Inter regional allocations'!$C:$C,$E141,'Inter regional allocations'!$B:$B,"gen")</f>
        <v>1.2376800558763701E-3</v>
      </c>
      <c r="AR141" s="15">
        <f>SUMIFS('Inter regional allocations'!$D:$D,'Inter regional allocations'!$A:$A,AR$2,'Inter regional allocations'!$C:$C,$E141,'Inter regional allocations'!$B:$B,"gen")</f>
        <v>1.3065798221817901E-2</v>
      </c>
      <c r="AS141" s="15">
        <f>SUMIFS('Inter regional allocations'!$D:$D,'Inter regional allocations'!$A:$A,AS$2,'Inter regional allocations'!$C:$C,$E141,'Inter regional allocations'!$B:$B,"gen")</f>
        <v>0.42413539764561498</v>
      </c>
      <c r="AT141" s="15">
        <f>SUMIFS('Inter regional allocations'!$D:$D,'Inter regional allocations'!$A:$A,AT$2,'Inter regional allocations'!$C:$C,$E141,'Inter regional allocations'!$B:$B,"gen")</f>
        <v>0.42568347657676803</v>
      </c>
      <c r="AU141" s="15">
        <f>SUMIFS('Inter regional allocations'!$D:$D,'Inter regional allocations'!$A:$A,AU$2,'Inter regional allocations'!$C:$C,$E141,'Inter regional allocations'!$B:$B,"gen")</f>
        <v>1.5746996272940701E-2</v>
      </c>
      <c r="AV141" s="15">
        <f>SUMIFS('Inter regional allocations'!$D:$D,'Inter regional allocations'!$A:$A,AV$2,'Inter regional allocations'!$C:$C,$E141,'Inter regional allocations'!$B:$B,"gen")</f>
        <v>1.4055844285571601E-2</v>
      </c>
      <c r="AW141" s="15">
        <f>SUMIFS('Inter regional allocations'!$D:$D,'Inter regional allocations'!$A:$A,AW$2,'Inter regional allocations'!$C:$C,$E141,'Inter regional allocations'!$B:$B,"gen")</f>
        <v>1.5823855240463501E-2</v>
      </c>
      <c r="AX141" s="15">
        <f>SUMIFS('Inter regional allocations'!$D:$D,'Inter regional allocations'!$A:$A,AX$2,'Inter regional allocations'!$C:$C,$E141,'Inter regional allocations'!$B:$B,"gen")</f>
        <v>0.32005889248398101</v>
      </c>
      <c r="AY141" s="15">
        <f>SUMIFS('Inter regional allocations'!$D:$D,'Inter regional allocations'!$A:$A,AY$2,'Inter regional allocations'!$C:$C,$E141,'Inter regional allocations'!$B:$B,"gen")</f>
        <v>0.23723768397729</v>
      </c>
      <c r="AZ141" s="12">
        <f t="shared" ca="1" si="94"/>
        <v>5.8311757881698056E-6</v>
      </c>
      <c r="BA141" s="15">
        <f t="shared" ca="1" si="95"/>
        <v>0</v>
      </c>
      <c r="BB141" s="15">
        <f t="shared" ca="1" si="96"/>
        <v>5.4935592586043902E-7</v>
      </c>
      <c r="BC141" s="15">
        <f t="shared" ca="1" si="97"/>
        <v>2.7187219990749127E-5</v>
      </c>
      <c r="BD141" s="15">
        <f t="shared" ca="1" si="98"/>
        <v>3.6646094506993648E-8</v>
      </c>
      <c r="BE141" s="15">
        <f t="shared" ca="1" si="99"/>
        <v>1.3627510493400908E-8</v>
      </c>
      <c r="BF141" s="15">
        <f t="shared" ca="1" si="100"/>
        <v>1.0630627581968127E-4</v>
      </c>
      <c r="BG141" s="15">
        <f t="shared" ca="1" si="101"/>
        <v>8.4605275438567571E-6</v>
      </c>
      <c r="BH141" s="15">
        <f t="shared" ca="1" si="102"/>
        <v>8.980752415632116E-5</v>
      </c>
      <c r="BI141" s="15">
        <f t="shared" ca="1" si="103"/>
        <v>1.5390517520356262E-14</v>
      </c>
      <c r="BJ141" s="15">
        <f t="shared" ca="1" si="104"/>
        <v>2.2056181094329645E-14</v>
      </c>
      <c r="BK141" s="15">
        <f t="shared" ca="1" si="105"/>
        <v>2.2469719336271824E-25</v>
      </c>
      <c r="BL141" s="15">
        <f t="shared" ca="1" si="106"/>
        <v>7.2701842810841939E-7</v>
      </c>
      <c r="BM141" s="15">
        <f t="shared" ca="1" si="107"/>
        <v>0</v>
      </c>
      <c r="BN141" s="15">
        <f t="shared" ca="1" si="108"/>
        <v>2.5549497959890071E-10</v>
      </c>
      <c r="BO141" s="15">
        <f t="shared" ca="1" si="109"/>
        <v>6.2547344643063767E-10</v>
      </c>
      <c r="BP141" s="15">
        <f t="shared" ca="1" si="110"/>
        <v>0</v>
      </c>
      <c r="BQ141" s="15">
        <f t="shared" ca="1" si="111"/>
        <v>1.5349137973581561E-25</v>
      </c>
      <c r="BR141" s="15">
        <f t="shared" ca="1" si="111"/>
        <v>0</v>
      </c>
      <c r="BS141" s="15">
        <f t="shared" ca="1" si="112"/>
        <v>2.3226703852745406E-9</v>
      </c>
      <c r="BT141" s="15">
        <f t="shared" ca="1" si="113"/>
        <v>1.5804114355828079E-8</v>
      </c>
      <c r="BU141" s="12">
        <f t="shared" ca="1" si="114"/>
        <v>1.6340519809087385E-7</v>
      </c>
      <c r="BV141" s="15">
        <f t="shared" ca="1" si="115"/>
        <v>6.8642938558644488E-8</v>
      </c>
      <c r="BW141" s="15">
        <f t="shared" ca="1" si="116"/>
        <v>8.3933681167080909E-7</v>
      </c>
      <c r="BX141" s="15">
        <f t="shared" ca="1" si="117"/>
        <v>6.8841529697970515E-8</v>
      </c>
      <c r="BY141" s="15">
        <f t="shared" ca="1" si="118"/>
        <v>1.7884384775552778E-6</v>
      </c>
      <c r="BZ141" s="15">
        <f t="shared" ca="1" si="119"/>
        <v>9.1907849536367618E-7</v>
      </c>
      <c r="CA141" s="15">
        <f t="shared" ca="1" si="120"/>
        <v>1.8728996388054767E-6</v>
      </c>
      <c r="CB141" s="15">
        <f t="shared" ca="1" si="121"/>
        <v>1.7451853795999251E-8</v>
      </c>
      <c r="CC141" s="15">
        <f t="shared" ca="1" si="122"/>
        <v>3.6205736291801088E-7</v>
      </c>
      <c r="CD141" s="15">
        <f t="shared" ca="1" si="123"/>
        <v>1.8526775837087793E-6</v>
      </c>
      <c r="CE141" s="15">
        <f t="shared" ca="1" si="124"/>
        <v>1.8525335677257369E-6</v>
      </c>
      <c r="CF141" s="15">
        <f t="shared" ca="1" si="125"/>
        <v>5.1165685481148005E-8</v>
      </c>
      <c r="CG141" s="15">
        <f t="shared" ca="1" si="126"/>
        <v>5.4104658517514389E-9</v>
      </c>
      <c r="CH141" s="15">
        <f t="shared" ca="1" si="127"/>
        <v>5.7116582568639006E-8</v>
      </c>
      <c r="CI141" s="15">
        <f t="shared" ca="1" si="128"/>
        <v>1.8540898955148377E-6</v>
      </c>
      <c r="CJ141" s="15">
        <f t="shared" ca="1" si="129"/>
        <v>1.8608572568802019E-6</v>
      </c>
      <c r="CK141" s="15">
        <f t="shared" ca="1" si="130"/>
        <v>6.8837326090768965E-8</v>
      </c>
      <c r="CL141" s="15">
        <f t="shared" ca="1" si="131"/>
        <v>6.1444526930485763E-8</v>
      </c>
      <c r="CM141" s="15">
        <f t="shared" ca="1" si="131"/>
        <v>6.9173311806308791E-8</v>
      </c>
      <c r="CN141" s="15">
        <f t="shared" ca="1" si="132"/>
        <v>1.3991238689774428E-6</v>
      </c>
      <c r="CO141" s="15">
        <f t="shared" ca="1" si="133"/>
        <v>1.0370744699435801E-6</v>
      </c>
    </row>
    <row r="142" spans="1:93" x14ac:dyDescent="0.35">
      <c r="A142" s="4" t="str">
        <f t="shared" si="134"/>
        <v>TRUGARG</v>
      </c>
      <c r="B142" s="3" t="str">
        <f t="shared" si="91"/>
        <v>TRUGARG</v>
      </c>
      <c r="C142" s="4" t="s">
        <v>202</v>
      </c>
      <c r="D142" s="4" t="s">
        <v>203</v>
      </c>
      <c r="E142" s="6" t="s">
        <v>25</v>
      </c>
      <c r="F142" s="9">
        <v>97537.8</v>
      </c>
      <c r="G142" s="10">
        <v>42233347</v>
      </c>
      <c r="H142" s="12">
        <f t="shared" ca="1" si="92"/>
        <v>1.9690124574629666E-4</v>
      </c>
      <c r="I142" s="14">
        <f t="shared" ca="1" si="93"/>
        <v>0.37642060824193374</v>
      </c>
      <c r="J142" s="12">
        <f>SUMIFS('Inter regional allocations'!$D:$D,'Inter regional allocations'!$A:$A,J$2,'Inter regional allocations'!$C:$C,$E142,'Inter regional allocations'!$B:$B,"load")</f>
        <v>4.1797775249434899E-5</v>
      </c>
      <c r="K142" s="15">
        <f>SUMIFS('Inter regional allocations'!$D:$D,'Inter regional allocations'!$A:$A,K$2,'Inter regional allocations'!$C:$C,$E142,'Inter regional allocations'!$B:$B,"load")</f>
        <v>0</v>
      </c>
      <c r="L142" s="15">
        <f>SUMIFS('Inter regional allocations'!$D:$D,'Inter regional allocations'!$A:$A,L$2,'Inter regional allocations'!$C:$C,$E142,'Inter regional allocations'!$B:$B,"load")</f>
        <v>7.1130189931879499E-6</v>
      </c>
      <c r="M142" s="15">
        <f>SUMIFS('Inter regional allocations'!$D:$D,'Inter regional allocations'!$A:$A,M$2,'Inter regional allocations'!$C:$C,$E142,'Inter regional allocations'!$B:$B,"load")</f>
        <v>2.0820298402802698E-2</v>
      </c>
      <c r="N142" s="15">
        <f>SUMIFS('Inter regional allocations'!$D:$D,'Inter regional allocations'!$A:$A,N$2,'Inter regional allocations'!$C:$C,$E142,'Inter regional allocations'!$B:$B,"load")</f>
        <v>5.7872974302054305E-7</v>
      </c>
      <c r="O142" s="15">
        <f>SUMIFS('Inter regional allocations'!$D:$D,'Inter regional allocations'!$A:$A,O$2,'Inter regional allocations'!$C:$C,$E142,'Inter regional allocations'!$B:$B,"load")</f>
        <v>3.3172550481076301E-7</v>
      </c>
      <c r="P142" s="15">
        <f>SUMIFS('Inter regional allocations'!$D:$D,'Inter regional allocations'!$A:$A,P$2,'Inter regional allocations'!$C:$C,$E142,'Inter regional allocations'!$B:$B,"load")</f>
        <v>3.2586292707348E-4</v>
      </c>
      <c r="Q142" s="15">
        <f>SUMIFS('Inter regional allocations'!$D:$D,'Inter regional allocations'!$A:$A,Q$2,'Inter regional allocations'!$C:$C,$E142,'Inter regional allocations'!$B:$B,"load")</f>
        <v>4.6077492358769599E-3</v>
      </c>
      <c r="R142" s="15">
        <f>SUMIFS('Inter regional allocations'!$D:$D,'Inter regional allocations'!$A:$A,R$2,'Inter regional allocations'!$C:$C,$E142,'Inter regional allocations'!$B:$B,"load")</f>
        <v>3.92611859836451E-3</v>
      </c>
      <c r="S142" s="15">
        <f>SUMIFS('Inter regional allocations'!$D:$D,'Inter regional allocations'!$A:$A,S$2,'Inter regional allocations'!$C:$C,$E142,'Inter regional allocations'!$B:$B,"load")</f>
        <v>0</v>
      </c>
      <c r="T142" s="15">
        <f>SUMIFS('Inter regional allocations'!$D:$D,'Inter regional allocations'!$A:$A,T$2,'Inter regional allocations'!$C:$C,$E142,'Inter regional allocations'!$B:$B,"load")</f>
        <v>0</v>
      </c>
      <c r="U142" s="15">
        <f>SUMIFS('Inter regional allocations'!$D:$D,'Inter regional allocations'!$A:$A,U$2,'Inter regional allocations'!$C:$C,$E142,'Inter regional allocations'!$B:$B,"load")</f>
        <v>0.47250682450435599</v>
      </c>
      <c r="V142" s="15">
        <f>SUMIFS('Inter regional allocations'!$D:$D,'Inter regional allocations'!$A:$A,V$2,'Inter regional allocations'!$C:$C,$E142,'Inter regional allocations'!$B:$B,"load")</f>
        <v>3.31687160084214E-4</v>
      </c>
      <c r="W142" s="15">
        <f>SUMIFS('Inter regional allocations'!$D:$D,'Inter regional allocations'!$A:$A,W$2,'Inter regional allocations'!$C:$C,$E142,'Inter regional allocations'!$B:$B,"load")</f>
        <v>0</v>
      </c>
      <c r="X142" s="15">
        <f>SUMIFS('Inter regional allocations'!$D:$D,'Inter regional allocations'!$A:$A,X$2,'Inter regional allocations'!$C:$C,$E142,'Inter regional allocations'!$B:$B,"load")</f>
        <v>1.5430886368838599E-9</v>
      </c>
      <c r="Y142" s="15">
        <f>SUMIFS('Inter regional allocations'!$D:$D,'Inter regional allocations'!$A:$A,Y$2,'Inter regional allocations'!$C:$C,$E142,'Inter regional allocations'!$B:$B,"load")</f>
        <v>3.9143077602663702E-9</v>
      </c>
      <c r="Z142" s="15">
        <f>SUMIFS('Inter regional allocations'!$D:$D,'Inter regional allocations'!$A:$A,Z$2,'Inter regional allocations'!$C:$C,$E142,'Inter regional allocations'!$B:$B,"load")</f>
        <v>3.4902396713454298E-2</v>
      </c>
      <c r="AA142" s="15">
        <f>SUMIFS('Inter regional allocations'!$D:$D,'Inter regional allocations'!$A:$A,AA$2,'Inter regional allocations'!$C:$C,$E142,'Inter regional allocations'!$B:$B,"load")</f>
        <v>2.7810441328387199E-3</v>
      </c>
      <c r="AB142" s="15">
        <f>SUMIFS('Inter regional allocations'!$D:$D,'Inter regional allocations'!$A:$A,AB$2,'Inter regional allocations'!$C:$C,$E142,'Inter regional allocations'!$B:$B,"load")</f>
        <v>0</v>
      </c>
      <c r="AC142" s="15">
        <f>SUMIFS('Inter regional allocations'!$D:$D,'Inter regional allocations'!$A:$A,AC$2,'Inter regional allocations'!$C:$C,$E142,'Inter regional allocations'!$B:$B,"load")</f>
        <v>9.5799010195892906E-8</v>
      </c>
      <c r="AD142" s="15">
        <f>SUMIFS('Inter regional allocations'!$D:$D,'Inter regional allocations'!$A:$A,AD$2,'Inter regional allocations'!$C:$C,$E142,'Inter regional allocations'!$B:$B,"load")</f>
        <v>3.2328130700350502E-7</v>
      </c>
      <c r="AE142" s="12">
        <f>SUMIFS('Inter regional allocations'!$D:$D,'Inter regional allocations'!$A:$A,AE$2,'Inter regional allocations'!$C:$C,$E142,'Inter regional allocations'!$B:$B,"gen")</f>
        <v>0</v>
      </c>
      <c r="AF142" s="15">
        <f>SUMIFS('Inter regional allocations'!$D:$D,'Inter regional allocations'!$A:$A,AF$2,'Inter regional allocations'!$C:$C,$E142,'Inter regional allocations'!$B:$B,"gen")</f>
        <v>0</v>
      </c>
      <c r="AG142" s="15">
        <f>SUMIFS('Inter regional allocations'!$D:$D,'Inter regional allocations'!$A:$A,AG$2,'Inter regional allocations'!$C:$C,$E142,'Inter regional allocations'!$B:$B,"gen")</f>
        <v>0</v>
      </c>
      <c r="AH142" s="15">
        <f>SUMIFS('Inter regional allocations'!$D:$D,'Inter regional allocations'!$A:$A,AH$2,'Inter regional allocations'!$C:$C,$E142,'Inter regional allocations'!$B:$B,"gen")</f>
        <v>0</v>
      </c>
      <c r="AI142" s="15">
        <f>SUMIFS('Inter regional allocations'!$D:$D,'Inter regional allocations'!$A:$A,AI$2,'Inter regional allocations'!$C:$C,$E142,'Inter regional allocations'!$B:$B,"gen")</f>
        <v>0</v>
      </c>
      <c r="AJ142" s="15">
        <f>SUMIFS('Inter regional allocations'!$D:$D,'Inter regional allocations'!$A:$A,AJ$2,'Inter regional allocations'!$C:$C,$E142,'Inter regional allocations'!$B:$B,"gen")</f>
        <v>0</v>
      </c>
      <c r="AK142" s="15">
        <f>SUMIFS('Inter regional allocations'!$D:$D,'Inter regional allocations'!$A:$A,AK$2,'Inter regional allocations'!$C:$C,$E142,'Inter regional allocations'!$B:$B,"gen")</f>
        <v>0</v>
      </c>
      <c r="AL142" s="15">
        <f>SUMIFS('Inter regional allocations'!$D:$D,'Inter regional allocations'!$A:$A,AL$2,'Inter regional allocations'!$C:$C,$E142,'Inter regional allocations'!$B:$B,"gen")</f>
        <v>0</v>
      </c>
      <c r="AM142" s="15">
        <f>SUMIFS('Inter regional allocations'!$D:$D,'Inter regional allocations'!$A:$A,AM$2,'Inter regional allocations'!$C:$C,$E142,'Inter regional allocations'!$B:$B,"gen")</f>
        <v>0</v>
      </c>
      <c r="AN142" s="15">
        <f>SUMIFS('Inter regional allocations'!$D:$D,'Inter regional allocations'!$A:$A,AN$2,'Inter regional allocations'!$C:$C,$E142,'Inter regional allocations'!$B:$B,"gen")</f>
        <v>0</v>
      </c>
      <c r="AO142" s="15">
        <f>SUMIFS('Inter regional allocations'!$D:$D,'Inter regional allocations'!$A:$A,AO$2,'Inter regional allocations'!$C:$C,$E142,'Inter regional allocations'!$B:$B,"gen")</f>
        <v>0</v>
      </c>
      <c r="AP142" s="15">
        <f>SUMIFS('Inter regional allocations'!$D:$D,'Inter regional allocations'!$A:$A,AP$2,'Inter regional allocations'!$C:$C,$E142,'Inter regional allocations'!$B:$B,"gen")</f>
        <v>0.12276584051740499</v>
      </c>
      <c r="AQ142" s="15">
        <f>SUMIFS('Inter regional allocations'!$D:$D,'Inter regional allocations'!$A:$A,AQ$2,'Inter regional allocations'!$C:$C,$E142,'Inter regional allocations'!$B:$B,"gen")</f>
        <v>0</v>
      </c>
      <c r="AR142" s="15">
        <f>SUMIFS('Inter regional allocations'!$D:$D,'Inter regional allocations'!$A:$A,AR$2,'Inter regional allocations'!$C:$C,$E142,'Inter regional allocations'!$B:$B,"gen")</f>
        <v>1.19927410007297E-5</v>
      </c>
      <c r="AS142" s="15">
        <f>SUMIFS('Inter regional allocations'!$D:$D,'Inter regional allocations'!$A:$A,AS$2,'Inter regional allocations'!$C:$C,$E142,'Inter regional allocations'!$B:$B,"gen")</f>
        <v>0</v>
      </c>
      <c r="AT142" s="15">
        <f>SUMIFS('Inter regional allocations'!$D:$D,'Inter regional allocations'!$A:$A,AT$2,'Inter regional allocations'!$C:$C,$E142,'Inter regional allocations'!$B:$B,"gen")</f>
        <v>0</v>
      </c>
      <c r="AU142" s="15">
        <f>SUMIFS('Inter regional allocations'!$D:$D,'Inter regional allocations'!$A:$A,AU$2,'Inter regional allocations'!$C:$C,$E142,'Inter regional allocations'!$B:$B,"gen")</f>
        <v>1.7571512432993501E-5</v>
      </c>
      <c r="AV142" s="15">
        <f>SUMIFS('Inter regional allocations'!$D:$D,'Inter regional allocations'!$A:$A,AV$2,'Inter regional allocations'!$C:$C,$E142,'Inter regional allocations'!$B:$B,"gen")</f>
        <v>5.9739059407704802E-4</v>
      </c>
      <c r="AW142" s="15">
        <f>SUMIFS('Inter regional allocations'!$D:$D,'Inter regional allocations'!$A:$A,AW$2,'Inter regional allocations'!$C:$C,$E142,'Inter regional allocations'!$B:$B,"gen")</f>
        <v>9.5867277521230401E-11</v>
      </c>
      <c r="AX142" s="15">
        <f>SUMIFS('Inter regional allocations'!$D:$D,'Inter regional allocations'!$A:$A,AX$2,'Inter regional allocations'!$C:$C,$E142,'Inter regional allocations'!$B:$B,"gen")</f>
        <v>0</v>
      </c>
      <c r="AY142" s="15">
        <f>SUMIFS('Inter regional allocations'!$D:$D,'Inter regional allocations'!$A:$A,AY$2,'Inter regional allocations'!$C:$C,$E142,'Inter regional allocations'!$B:$B,"gen")</f>
        <v>0</v>
      </c>
      <c r="AZ142" s="12">
        <f t="shared" ca="1" si="94"/>
        <v>8.2300340160374579E-9</v>
      </c>
      <c r="BA142" s="15">
        <f t="shared" ca="1" si="95"/>
        <v>0</v>
      </c>
      <c r="BB142" s="15">
        <f t="shared" ca="1" si="96"/>
        <v>1.4005623007757762E-9</v>
      </c>
      <c r="BC142" s="15">
        <f t="shared" ca="1" si="97"/>
        <v>4.0995426923214818E-6</v>
      </c>
      <c r="BD142" s="15">
        <f t="shared" ca="1" si="98"/>
        <v>1.1395260735117907E-10</v>
      </c>
      <c r="BE142" s="15">
        <f t="shared" ca="1" si="99"/>
        <v>6.5317165143058365E-11</v>
      </c>
      <c r="BF142" s="15">
        <f t="shared" ca="1" si="100"/>
        <v>6.4162816283302833E-8</v>
      </c>
      <c r="BG142" s="15">
        <f t="shared" ca="1" si="101"/>
        <v>9.0727156463071996E-7</v>
      </c>
      <c r="BH142" s="15">
        <f t="shared" ca="1" si="102"/>
        <v>7.7305764296567615E-7</v>
      </c>
      <c r="BI142" s="15">
        <f t="shared" ca="1" si="103"/>
        <v>0</v>
      </c>
      <c r="BJ142" s="15">
        <f t="shared" ca="1" si="104"/>
        <v>0</v>
      </c>
      <c r="BK142" s="15">
        <f t="shared" ca="1" si="105"/>
        <v>9.3037182368534469E-5</v>
      </c>
      <c r="BL142" s="15">
        <f t="shared" ca="1" si="106"/>
        <v>6.5309615018633057E-8</v>
      </c>
      <c r="BM142" s="15">
        <f t="shared" ca="1" si="107"/>
        <v>0</v>
      </c>
      <c r="BN142" s="15">
        <f t="shared" ca="1" si="108"/>
        <v>3.0383607489938684E-13</v>
      </c>
      <c r="BO142" s="15">
        <f t="shared" ca="1" si="109"/>
        <v>7.7073207423084459E-13</v>
      </c>
      <c r="BP142" s="15">
        <f t="shared" ca="1" si="110"/>
        <v>6.8723253924106018E-6</v>
      </c>
      <c r="BQ142" s="15">
        <f t="shared" ca="1" si="111"/>
        <v>5.475910542313733E-7</v>
      </c>
      <c r="BR142" s="15">
        <f t="shared" ca="1" si="111"/>
        <v>0</v>
      </c>
      <c r="BS142" s="15">
        <f t="shared" ca="1" si="112"/>
        <v>1.886294444883349E-11</v>
      </c>
      <c r="BT142" s="15">
        <f t="shared" ca="1" si="113"/>
        <v>6.3654492075481113E-11</v>
      </c>
      <c r="BU142" s="12">
        <f t="shared" ca="1" si="114"/>
        <v>0</v>
      </c>
      <c r="BV142" s="15">
        <f t="shared" ca="1" si="115"/>
        <v>0</v>
      </c>
      <c r="BW142" s="15">
        <f t="shared" ca="1" si="116"/>
        <v>0</v>
      </c>
      <c r="BX142" s="15">
        <f t="shared" ca="1" si="117"/>
        <v>0</v>
      </c>
      <c r="BY142" s="15">
        <f t="shared" ca="1" si="118"/>
        <v>0</v>
      </c>
      <c r="BZ142" s="15">
        <f t="shared" ca="1" si="119"/>
        <v>0</v>
      </c>
      <c r="CA142" s="15">
        <f t="shared" ca="1" si="120"/>
        <v>0</v>
      </c>
      <c r="CB142" s="15">
        <f t="shared" ca="1" si="121"/>
        <v>0</v>
      </c>
      <c r="CC142" s="15">
        <f t="shared" ca="1" si="122"/>
        <v>0</v>
      </c>
      <c r="CD142" s="15">
        <f t="shared" ca="1" si="123"/>
        <v>0</v>
      </c>
      <c r="CE142" s="15">
        <f t="shared" ca="1" si="124"/>
        <v>0</v>
      </c>
      <c r="CF142" s="15">
        <f t="shared" ca="1" si="125"/>
        <v>4.621159235889382E-2</v>
      </c>
      <c r="CG142" s="15">
        <f t="shared" ca="1" si="126"/>
        <v>0</v>
      </c>
      <c r="CH142" s="15">
        <f t="shared" ca="1" si="127"/>
        <v>4.5143148619826511E-6</v>
      </c>
      <c r="CI142" s="15">
        <f t="shared" ca="1" si="128"/>
        <v>0</v>
      </c>
      <c r="CJ142" s="15">
        <f t="shared" ca="1" si="129"/>
        <v>0</v>
      </c>
      <c r="CK142" s="15">
        <f t="shared" ca="1" si="130"/>
        <v>6.6142793977581149E-6</v>
      </c>
      <c r="CL142" s="15">
        <f t="shared" ca="1" si="131"/>
        <v>2.2487013078049256E-4</v>
      </c>
      <c r="CM142" s="15">
        <f t="shared" ca="1" si="131"/>
        <v>3.608641891503981E-11</v>
      </c>
      <c r="CN142" s="15">
        <f t="shared" ca="1" si="132"/>
        <v>0</v>
      </c>
      <c r="CO142" s="15">
        <f t="shared" ca="1" si="133"/>
        <v>0</v>
      </c>
    </row>
    <row r="143" spans="1:93" x14ac:dyDescent="0.35">
      <c r="A143" s="4" t="str">
        <f t="shared" si="134"/>
        <v>TRUGBWK</v>
      </c>
      <c r="B143" s="3" t="str">
        <f t="shared" si="91"/>
        <v>TRUGBWK</v>
      </c>
      <c r="C143" s="4" t="s">
        <v>202</v>
      </c>
      <c r="D143" s="4" t="s">
        <v>204</v>
      </c>
      <c r="E143" s="6" t="s">
        <v>26</v>
      </c>
      <c r="F143" s="9">
        <v>13937.8</v>
      </c>
      <c r="G143" s="10">
        <v>125935036.90000001</v>
      </c>
      <c r="H143" s="12">
        <f t="shared" ca="1" si="92"/>
        <v>2.7589049777598384E-5</v>
      </c>
      <c r="I143" s="14">
        <f t="shared" ca="1" si="93"/>
        <v>6.9247141852770644E-2</v>
      </c>
      <c r="J143" s="12">
        <f>SUMIFS('Inter regional allocations'!$D:$D,'Inter regional allocations'!$A:$A,J$2,'Inter regional allocations'!$C:$C,$E143,'Inter regional allocations'!$B:$B,"load")</f>
        <v>7.74515725568313E-6</v>
      </c>
      <c r="K143" s="15">
        <f>SUMIFS('Inter regional allocations'!$D:$D,'Inter regional allocations'!$A:$A,K$2,'Inter regional allocations'!$C:$C,$E143,'Inter regional allocations'!$B:$B,"load")</f>
        <v>0</v>
      </c>
      <c r="L143" s="15">
        <f>SUMIFS('Inter regional allocations'!$D:$D,'Inter regional allocations'!$A:$A,L$2,'Inter regional allocations'!$C:$C,$E143,'Inter regional allocations'!$B:$B,"load")</f>
        <v>2.9663471452778202E-7</v>
      </c>
      <c r="M143" s="15">
        <f>SUMIFS('Inter regional allocations'!$D:$D,'Inter regional allocations'!$A:$A,M$2,'Inter regional allocations'!$C:$C,$E143,'Inter regional allocations'!$B:$B,"load")</f>
        <v>7.3442501313675495E-4</v>
      </c>
      <c r="N143" s="15">
        <f>SUMIFS('Inter regional allocations'!$D:$D,'Inter regional allocations'!$A:$A,N$2,'Inter regional allocations'!$C:$C,$E143,'Inter regional allocations'!$B:$B,"load")</f>
        <v>1.4583443475550301E-7</v>
      </c>
      <c r="O143" s="15">
        <f>SUMIFS('Inter regional allocations'!$D:$D,'Inter regional allocations'!$A:$A,O$2,'Inter regional allocations'!$C:$C,$E143,'Inter regional allocations'!$B:$B,"load")</f>
        <v>8.2366819086920103E-8</v>
      </c>
      <c r="P143" s="15">
        <f>SUMIFS('Inter regional allocations'!$D:$D,'Inter regional allocations'!$A:$A,P$2,'Inter regional allocations'!$C:$C,$E143,'Inter regional allocations'!$B:$B,"load")</f>
        <v>5.1341588482490001E-5</v>
      </c>
      <c r="Q143" s="15">
        <f>SUMIFS('Inter regional allocations'!$D:$D,'Inter regional allocations'!$A:$A,Q$2,'Inter regional allocations'!$C:$C,$E143,'Inter regional allocations'!$B:$B,"load")</f>
        <v>1.24291797633935E-2</v>
      </c>
      <c r="R143" s="15">
        <f>SUMIFS('Inter regional allocations'!$D:$D,'Inter regional allocations'!$A:$A,R$2,'Inter regional allocations'!$C:$C,$E143,'Inter regional allocations'!$B:$B,"load")</f>
        <v>4.97477834091305E-4</v>
      </c>
      <c r="S143" s="15">
        <f>SUMIFS('Inter regional allocations'!$D:$D,'Inter regional allocations'!$A:$A,S$2,'Inter regional allocations'!$C:$C,$E143,'Inter regional allocations'!$B:$B,"load")</f>
        <v>0</v>
      </c>
      <c r="T143" s="15">
        <f>SUMIFS('Inter regional allocations'!$D:$D,'Inter regional allocations'!$A:$A,T$2,'Inter regional allocations'!$C:$C,$E143,'Inter regional allocations'!$B:$B,"load")</f>
        <v>0</v>
      </c>
      <c r="U143" s="15">
        <f>SUMIFS('Inter regional allocations'!$D:$D,'Inter regional allocations'!$A:$A,U$2,'Inter regional allocations'!$C:$C,$E143,'Inter regional allocations'!$B:$B,"load")</f>
        <v>0</v>
      </c>
      <c r="V143" s="15">
        <f>SUMIFS('Inter regional allocations'!$D:$D,'Inter regional allocations'!$A:$A,V$2,'Inter regional allocations'!$C:$C,$E143,'Inter regional allocations'!$B:$B,"load")</f>
        <v>0.46324124834596903</v>
      </c>
      <c r="W143" s="15">
        <f>SUMIFS('Inter regional allocations'!$D:$D,'Inter regional allocations'!$A:$A,W$2,'Inter regional allocations'!$C:$C,$E143,'Inter regional allocations'!$B:$B,"load")</f>
        <v>0</v>
      </c>
      <c r="X143" s="15">
        <f>SUMIFS('Inter regional allocations'!$D:$D,'Inter regional allocations'!$A:$A,X$2,'Inter regional allocations'!$C:$C,$E143,'Inter regional allocations'!$B:$B,"load")</f>
        <v>8.6499539680746597E-11</v>
      </c>
      <c r="Y143" s="15">
        <f>SUMIFS('Inter regional allocations'!$D:$D,'Inter regional allocations'!$A:$A,Y$2,'Inter regional allocations'!$C:$C,$E143,'Inter regional allocations'!$B:$B,"load")</f>
        <v>2.14856462711639E-10</v>
      </c>
      <c r="Z143" s="15">
        <f>SUMIFS('Inter regional allocations'!$D:$D,'Inter regional allocations'!$A:$A,Z$2,'Inter regional allocations'!$C:$C,$E143,'Inter regional allocations'!$B:$B,"load")</f>
        <v>2.95651208270648E-22</v>
      </c>
      <c r="AA143" s="15">
        <f>SUMIFS('Inter regional allocations'!$D:$D,'Inter regional allocations'!$A:$A,AA$2,'Inter regional allocations'!$C:$C,$E143,'Inter regional allocations'!$B:$B,"load")</f>
        <v>0</v>
      </c>
      <c r="AB143" s="15">
        <f>SUMIFS('Inter regional allocations'!$D:$D,'Inter regional allocations'!$A:$A,AB$2,'Inter regional allocations'!$C:$C,$E143,'Inter regional allocations'!$B:$B,"load")</f>
        <v>0</v>
      </c>
      <c r="AC143" s="15">
        <f>SUMIFS('Inter regional allocations'!$D:$D,'Inter regional allocations'!$A:$A,AC$2,'Inter regional allocations'!$C:$C,$E143,'Inter regional allocations'!$B:$B,"load")</f>
        <v>1.09974011638018E-8</v>
      </c>
      <c r="AD143" s="15">
        <f>SUMIFS('Inter regional allocations'!$D:$D,'Inter regional allocations'!$A:$A,AD$2,'Inter regional allocations'!$C:$C,$E143,'Inter regional allocations'!$B:$B,"load")</f>
        <v>1.5357783516106199E-8</v>
      </c>
      <c r="AE143" s="12">
        <f>SUMIFS('Inter regional allocations'!$D:$D,'Inter regional allocations'!$A:$A,AE$2,'Inter regional allocations'!$C:$C,$E143,'Inter regional allocations'!$B:$B,"gen")</f>
        <v>2.2212890341399501E-5</v>
      </c>
      <c r="AF143" s="15">
        <f>SUMIFS('Inter regional allocations'!$D:$D,'Inter regional allocations'!$A:$A,AF$2,'Inter regional allocations'!$C:$C,$E143,'Inter regional allocations'!$B:$B,"gen")</f>
        <v>7.8846008301568498E-4</v>
      </c>
      <c r="AG143" s="15">
        <f>SUMIFS('Inter regional allocations'!$D:$D,'Inter regional allocations'!$A:$A,AG$2,'Inter regional allocations'!$C:$C,$E143,'Inter regional allocations'!$B:$B,"gen")</f>
        <v>6.5144786653209205E-5</v>
      </c>
      <c r="AH143" s="15">
        <f>SUMIFS('Inter regional allocations'!$D:$D,'Inter regional allocations'!$A:$A,AH$2,'Inter regional allocations'!$C:$C,$E143,'Inter regional allocations'!$B:$B,"gen")</f>
        <v>7.8939283727184797E-4</v>
      </c>
      <c r="AI143" s="15">
        <f>SUMIFS('Inter regional allocations'!$D:$D,'Inter regional allocations'!$A:$A,AI$2,'Inter regional allocations'!$C:$C,$E143,'Inter regional allocations'!$B:$B,"gen")</f>
        <v>1.55833288017486E-4</v>
      </c>
      <c r="AJ143" s="15">
        <f>SUMIFS('Inter regional allocations'!$D:$D,'Inter regional allocations'!$A:$A,AJ$2,'Inter regional allocations'!$C:$C,$E143,'Inter regional allocations'!$B:$B,"gen")</f>
        <v>7.6045310368517299E-5</v>
      </c>
      <c r="AK143" s="15">
        <f>SUMIFS('Inter regional allocations'!$D:$D,'Inter regional allocations'!$A:$A,AK$2,'Inter regional allocations'!$C:$C,$E143,'Inter regional allocations'!$B:$B,"gen")</f>
        <v>1.5900759436192501E-4</v>
      </c>
      <c r="AL143" s="15">
        <f>SUMIFS('Inter regional allocations'!$D:$D,'Inter regional allocations'!$A:$A,AL$2,'Inter regional allocations'!$C:$C,$E143,'Inter regional allocations'!$B:$B,"gen")</f>
        <v>3.2499592858861201E-3</v>
      </c>
      <c r="AM143" s="15">
        <f>SUMIFS('Inter regional allocations'!$D:$D,'Inter regional allocations'!$A:$A,AM$2,'Inter regional allocations'!$C:$C,$E143,'Inter regional allocations'!$B:$B,"gen")</f>
        <v>7.6828265908334401E-4</v>
      </c>
      <c r="AN143" s="15">
        <f>SUMIFS('Inter regional allocations'!$D:$D,'Inter regional allocations'!$A:$A,AN$2,'Inter regional allocations'!$C:$C,$E143,'Inter regional allocations'!$B:$B,"gen")</f>
        <v>1.57560775255691E-4</v>
      </c>
      <c r="AO143" s="15">
        <f>SUMIFS('Inter regional allocations'!$D:$D,'Inter regional allocations'!$A:$A,AO$2,'Inter regional allocations'!$C:$C,$E143,'Inter regional allocations'!$B:$B,"gen")</f>
        <v>1.5776506732898701E-4</v>
      </c>
      <c r="AP143" s="15">
        <f>SUMIFS('Inter regional allocations'!$D:$D,'Inter regional allocations'!$A:$A,AP$2,'Inter regional allocations'!$C:$C,$E143,'Inter regional allocations'!$B:$B,"gen")</f>
        <v>6.0710258966326699E-4</v>
      </c>
      <c r="AQ143" s="15">
        <f>SUMIFS('Inter regional allocations'!$D:$D,'Inter regional allocations'!$A:$A,AQ$2,'Inter regional allocations'!$C:$C,$E143,'Inter regional allocations'!$B:$B,"gen")</f>
        <v>0.36849373079007802</v>
      </c>
      <c r="AR143" s="15">
        <f>SUMIFS('Inter regional allocations'!$D:$D,'Inter regional allocations'!$A:$A,AR$2,'Inter regional allocations'!$C:$C,$E143,'Inter regional allocations'!$B:$B,"gen")</f>
        <v>5.8741937141870097E-4</v>
      </c>
      <c r="AS143" s="15">
        <f>SUMIFS('Inter regional allocations'!$D:$D,'Inter regional allocations'!$A:$A,AS$2,'Inter regional allocations'!$C:$C,$E143,'Inter regional allocations'!$B:$B,"gen")</f>
        <v>1.57705113976581E-4</v>
      </c>
      <c r="AT143" s="15">
        <f>SUMIFS('Inter regional allocations'!$D:$D,'Inter regional allocations'!$A:$A,AT$2,'Inter regional allocations'!$C:$C,$E143,'Inter regional allocations'!$B:$B,"gen")</f>
        <v>1.5843813503333901E-4</v>
      </c>
      <c r="AU143" s="15">
        <f>SUMIFS('Inter regional allocations'!$D:$D,'Inter regional allocations'!$A:$A,AU$2,'Inter regional allocations'!$C:$C,$E143,'Inter regional allocations'!$B:$B,"gen")</f>
        <v>7.9158574371896904E-4</v>
      </c>
      <c r="AV143" s="15">
        <f>SUMIFS('Inter regional allocations'!$D:$D,'Inter regional allocations'!$A:$A,AV$2,'Inter regional allocations'!$C:$C,$E143,'Inter regional allocations'!$B:$B,"gen")</f>
        <v>7.0583788033290896E-4</v>
      </c>
      <c r="AW143" s="15">
        <f>SUMIFS('Inter regional allocations'!$D:$D,'Inter regional allocations'!$A:$A,AW$2,'Inter regional allocations'!$C:$C,$E143,'Inter regional allocations'!$B:$B,"gen")</f>
        <v>7.9374411133594001E-4</v>
      </c>
      <c r="AX143" s="15">
        <f>SUMIFS('Inter regional allocations'!$D:$D,'Inter regional allocations'!$A:$A,AX$2,'Inter regional allocations'!$C:$C,$E143,'Inter regional allocations'!$B:$B,"gen")</f>
        <v>1.32691346211189E-4</v>
      </c>
      <c r="AY143" s="15">
        <f>SUMIFS('Inter regional allocations'!$D:$D,'Inter regional allocations'!$A:$A,AY$2,'Inter regional allocations'!$C:$C,$E143,'Inter regional allocations'!$B:$B,"gen")</f>
        <v>8.6179467679782694E-5</v>
      </c>
      <c r="AZ143" s="12">
        <f t="shared" ca="1" si="94"/>
        <v>2.1368152906236916E-10</v>
      </c>
      <c r="BA143" s="15">
        <f t="shared" ca="1" si="95"/>
        <v>0</v>
      </c>
      <c r="BB143" s="15">
        <f t="shared" ca="1" si="96"/>
        <v>8.1838699048706647E-12</v>
      </c>
      <c r="BC143" s="15">
        <f t="shared" ca="1" si="97"/>
        <v>2.026208824534328E-8</v>
      </c>
      <c r="BD143" s="15">
        <f t="shared" ca="1" si="98"/>
        <v>4.0234334797574961E-12</v>
      </c>
      <c r="BE143" s="15">
        <f t="shared" ca="1" si="99"/>
        <v>2.2724222718114795E-12</v>
      </c>
      <c r="BF143" s="15">
        <f t="shared" ca="1" si="100"/>
        <v>1.4164656403043886E-9</v>
      </c>
      <c r="BG143" s="15">
        <f t="shared" ca="1" si="101"/>
        <v>3.4290925918698179E-7</v>
      </c>
      <c r="BH143" s="15">
        <f t="shared" ca="1" si="102"/>
        <v>1.3724940727996844E-8</v>
      </c>
      <c r="BI143" s="15">
        <f t="shared" ca="1" si="103"/>
        <v>0</v>
      </c>
      <c r="BJ143" s="15">
        <f t="shared" ca="1" si="104"/>
        <v>0</v>
      </c>
      <c r="BK143" s="15">
        <f t="shared" ca="1" si="105"/>
        <v>0</v>
      </c>
      <c r="BL143" s="15">
        <f t="shared" ca="1" si="106"/>
        <v>1.2780385859653755E-5</v>
      </c>
      <c r="BM143" s="15">
        <f t="shared" ca="1" si="107"/>
        <v>0</v>
      </c>
      <c r="BN143" s="15">
        <f t="shared" ca="1" si="108"/>
        <v>2.3864401059914646E-15</v>
      </c>
      <c r="BO143" s="15">
        <f t="shared" ca="1" si="109"/>
        <v>5.9276856447901195E-15</v>
      </c>
      <c r="BP143" s="15">
        <f t="shared" ca="1" si="110"/>
        <v>8.1567359017860152E-27</v>
      </c>
      <c r="BQ143" s="15">
        <f t="shared" ca="1" si="111"/>
        <v>0</v>
      </c>
      <c r="BR143" s="15">
        <f t="shared" ca="1" si="111"/>
        <v>0</v>
      </c>
      <c r="BS143" s="15">
        <f t="shared" ca="1" si="112"/>
        <v>3.0340784813234627E-13</v>
      </c>
      <c r="BT143" s="15">
        <f t="shared" ca="1" si="113"/>
        <v>4.2370665389943387E-13</v>
      </c>
      <c r="BU143" s="12">
        <f t="shared" ca="1" si="114"/>
        <v>1.5381791684309301E-6</v>
      </c>
      <c r="BV143" s="15">
        <f t="shared" ca="1" si="115"/>
        <v>5.4598607213834459E-5</v>
      </c>
      <c r="BW143" s="15">
        <f t="shared" ca="1" si="116"/>
        <v>4.5110902823432576E-6</v>
      </c>
      <c r="BX143" s="15">
        <f t="shared" ca="1" si="117"/>
        <v>5.4663197780124751E-5</v>
      </c>
      <c r="BY143" s="15">
        <f t="shared" ca="1" si="118"/>
        <v>1.0791009800730516E-5</v>
      </c>
      <c r="BZ143" s="15">
        <f t="shared" ca="1" si="119"/>
        <v>5.2659203943266878E-6</v>
      </c>
      <c r="CA143" s="15">
        <f t="shared" ca="1" si="120"/>
        <v>1.1010821442448035E-5</v>
      </c>
      <c r="CB143" s="15">
        <f t="shared" ca="1" si="121"/>
        <v>2.2505039168548534E-4</v>
      </c>
      <c r="CC143" s="15">
        <f t="shared" ca="1" si="122"/>
        <v>5.3201378276568151E-5</v>
      </c>
      <c r="CD143" s="15">
        <f t="shared" ca="1" si="123"/>
        <v>1.0910633354563349E-5</v>
      </c>
      <c r="CE143" s="15">
        <f t="shared" ca="1" si="124"/>
        <v>1.0924779996742275E-5</v>
      </c>
      <c r="CF143" s="15">
        <f t="shared" ca="1" si="125"/>
        <v>4.2040119145596659E-5</v>
      </c>
      <c r="CG143" s="15">
        <f t="shared" ca="1" si="126"/>
        <v>2.5517137647877209E-2</v>
      </c>
      <c r="CH143" s="15">
        <f t="shared" ca="1" si="127"/>
        <v>4.0677112539696153E-5</v>
      </c>
      <c r="CI143" s="15">
        <f t="shared" ca="1" si="128"/>
        <v>1.0920628398443667E-5</v>
      </c>
      <c r="CJ143" s="15">
        <f t="shared" ca="1" si="129"/>
        <v>1.0971388011542056E-5</v>
      </c>
      <c r="CK143" s="15">
        <f t="shared" ca="1" si="130"/>
        <v>5.48150502839384E-5</v>
      </c>
      <c r="CL143" s="15">
        <f t="shared" ca="1" si="131"/>
        <v>4.8877255824471897E-5</v>
      </c>
      <c r="CM143" s="15">
        <f t="shared" ca="1" si="131"/>
        <v>5.4964511072481215E-5</v>
      </c>
      <c r="CN143" s="15">
        <f t="shared" ca="1" si="132"/>
        <v>9.1884964737213049E-6</v>
      </c>
      <c r="CO143" s="15">
        <f t="shared" ca="1" si="133"/>
        <v>5.9676818232181748E-6</v>
      </c>
    </row>
    <row r="144" spans="1:93" x14ac:dyDescent="0.35">
      <c r="A144" s="4" t="str">
        <f t="shared" si="134"/>
        <v>TRUGCOL</v>
      </c>
      <c r="B144" s="3" t="str">
        <f t="shared" si="91"/>
        <v>TRUGCOL</v>
      </c>
      <c r="C144" s="4" t="s">
        <v>202</v>
      </c>
      <c r="D144" s="4" t="s">
        <v>134</v>
      </c>
      <c r="E144" s="6" t="s">
        <v>31</v>
      </c>
      <c r="F144" s="9">
        <v>9360.7999999999993</v>
      </c>
      <c r="G144" s="10">
        <v>277888684.80000001</v>
      </c>
      <c r="H144" s="12">
        <f t="shared" ca="1" si="92"/>
        <v>3.2195104178114853E-6</v>
      </c>
      <c r="I144" s="14">
        <f t="shared" ca="1" si="93"/>
        <v>0.88557866154778853</v>
      </c>
      <c r="J144" s="12">
        <f>SUMIFS('Inter regional allocations'!$D:$D,'Inter regional allocations'!$A:$A,J$2,'Inter regional allocations'!$C:$C,$E144,'Inter regional allocations'!$B:$B,"load")</f>
        <v>3.19718824954076E-4</v>
      </c>
      <c r="K144" s="15">
        <f>SUMIFS('Inter regional allocations'!$D:$D,'Inter regional allocations'!$A:$A,K$2,'Inter regional allocations'!$C:$C,$E144,'Inter regional allocations'!$B:$B,"load")</f>
        <v>0</v>
      </c>
      <c r="L144" s="15">
        <f>SUMIFS('Inter regional allocations'!$D:$D,'Inter regional allocations'!$A:$A,L$2,'Inter regional allocations'!$C:$C,$E144,'Inter regional allocations'!$B:$B,"load")</f>
        <v>6.2027665145717497E-5</v>
      </c>
      <c r="M144" s="15">
        <f>SUMIFS('Inter regional allocations'!$D:$D,'Inter regional allocations'!$A:$A,M$2,'Inter regional allocations'!$C:$C,$E144,'Inter regional allocations'!$B:$B,"load")</f>
        <v>0.13422147299273399</v>
      </c>
      <c r="N144" s="15">
        <f>SUMIFS('Inter regional allocations'!$D:$D,'Inter regional allocations'!$A:$A,N$2,'Inter regional allocations'!$C:$C,$E144,'Inter regional allocations'!$B:$B,"load")</f>
        <v>3.6142334527787501E-6</v>
      </c>
      <c r="O144" s="15">
        <f>SUMIFS('Inter regional allocations'!$D:$D,'Inter regional allocations'!$A:$A,O$2,'Inter regional allocations'!$C:$C,$E144,'Inter regional allocations'!$B:$B,"load")</f>
        <v>2.1826372977196E-6</v>
      </c>
      <c r="P144" s="15">
        <f>SUMIFS('Inter regional allocations'!$D:$D,'Inter regional allocations'!$A:$A,P$2,'Inter regional allocations'!$C:$C,$E144,'Inter regional allocations'!$B:$B,"load")</f>
        <v>2.3650669069191599E-3</v>
      </c>
      <c r="Q144" s="15">
        <f>SUMIFS('Inter regional allocations'!$D:$D,'Inter regional allocations'!$A:$A,Q$2,'Inter regional allocations'!$C:$C,$E144,'Inter regional allocations'!$B:$B,"load")</f>
        <v>2.95810361249744E-2</v>
      </c>
      <c r="R144" s="15">
        <f>SUMIFS('Inter regional allocations'!$D:$D,'Inter regional allocations'!$A:$A,R$2,'Inter regional allocations'!$C:$C,$E144,'Inter regional allocations'!$B:$B,"load")</f>
        <v>2.7623812593177501E-2</v>
      </c>
      <c r="S144" s="15">
        <f>SUMIFS('Inter regional allocations'!$D:$D,'Inter regional allocations'!$A:$A,S$2,'Inter regional allocations'!$C:$C,$E144,'Inter regional allocations'!$B:$B,"load")</f>
        <v>0</v>
      </c>
      <c r="T144" s="15">
        <f>SUMIFS('Inter regional allocations'!$D:$D,'Inter regional allocations'!$A:$A,T$2,'Inter regional allocations'!$C:$C,$E144,'Inter regional allocations'!$B:$B,"load")</f>
        <v>0</v>
      </c>
      <c r="U144" s="15">
        <f>SUMIFS('Inter regional allocations'!$D:$D,'Inter regional allocations'!$A:$A,U$2,'Inter regional allocations'!$C:$C,$E144,'Inter regional allocations'!$B:$B,"load")</f>
        <v>1.61630299887673E-2</v>
      </c>
      <c r="V144" s="15">
        <f>SUMIFS('Inter regional allocations'!$D:$D,'Inter regional allocations'!$A:$A,V$2,'Inter regional allocations'!$C:$C,$E144,'Inter regional allocations'!$B:$B,"load")</f>
        <v>2.2794302184017002E-3</v>
      </c>
      <c r="W144" s="15">
        <f>SUMIFS('Inter regional allocations'!$D:$D,'Inter regional allocations'!$A:$A,W$2,'Inter regional allocations'!$C:$C,$E144,'Inter regional allocations'!$B:$B,"load")</f>
        <v>0</v>
      </c>
      <c r="X144" s="15">
        <f>SUMIFS('Inter regional allocations'!$D:$D,'Inter regional allocations'!$A:$A,X$2,'Inter regional allocations'!$C:$C,$E144,'Inter regional allocations'!$B:$B,"load")</f>
        <v>1.4811318194351801E-8</v>
      </c>
      <c r="Y144" s="15">
        <f>SUMIFS('Inter regional allocations'!$D:$D,'Inter regional allocations'!$A:$A,Y$2,'Inter regional allocations'!$C:$C,$E144,'Inter regional allocations'!$B:$B,"load")</f>
        <v>3.7639854697271101E-8</v>
      </c>
      <c r="Z144" s="15">
        <f>SUMIFS('Inter regional allocations'!$D:$D,'Inter regional allocations'!$A:$A,Z$2,'Inter regional allocations'!$C:$C,$E144,'Inter regional allocations'!$B:$B,"load")</f>
        <v>0.22373350923108101</v>
      </c>
      <c r="AA144" s="15">
        <f>SUMIFS('Inter regional allocations'!$D:$D,'Inter regional allocations'!$A:$A,AA$2,'Inter regional allocations'!$C:$C,$E144,'Inter regional allocations'!$B:$B,"load")</f>
        <v>0.49489510424147198</v>
      </c>
      <c r="AB144" s="15">
        <f>SUMIFS('Inter regional allocations'!$D:$D,'Inter regional allocations'!$A:$A,AB$2,'Inter regional allocations'!$C:$C,$E144,'Inter regional allocations'!$B:$B,"load")</f>
        <v>0</v>
      </c>
      <c r="AC144" s="15">
        <f>SUMIFS('Inter regional allocations'!$D:$D,'Inter regional allocations'!$A:$A,AC$2,'Inter regional allocations'!$C:$C,$E144,'Inter regional allocations'!$B:$B,"load")</f>
        <v>4.6358723862515301E-7</v>
      </c>
      <c r="AD144" s="15">
        <f>SUMIFS('Inter regional allocations'!$D:$D,'Inter regional allocations'!$A:$A,AD$2,'Inter regional allocations'!$C:$C,$E144,'Inter regional allocations'!$B:$B,"load")</f>
        <v>3.07541143636676E-6</v>
      </c>
      <c r="AE144" s="12">
        <f>SUMIFS('Inter regional allocations'!$D:$D,'Inter regional allocations'!$A:$A,AE$2,'Inter regional allocations'!$C:$C,$E144,'Inter regional allocations'!$B:$B,"gen")</f>
        <v>0</v>
      </c>
      <c r="AF144" s="15">
        <f>SUMIFS('Inter regional allocations'!$D:$D,'Inter regional allocations'!$A:$A,AF$2,'Inter regional allocations'!$C:$C,$E144,'Inter regional allocations'!$B:$B,"gen")</f>
        <v>0</v>
      </c>
      <c r="AG144" s="15">
        <f>SUMIFS('Inter regional allocations'!$D:$D,'Inter regional allocations'!$A:$A,AG$2,'Inter regional allocations'!$C:$C,$E144,'Inter regional allocations'!$B:$B,"gen")</f>
        <v>0</v>
      </c>
      <c r="AH144" s="15">
        <f>SUMIFS('Inter regional allocations'!$D:$D,'Inter regional allocations'!$A:$A,AH$2,'Inter regional allocations'!$C:$C,$E144,'Inter regional allocations'!$B:$B,"gen")</f>
        <v>0</v>
      </c>
      <c r="AI144" s="15">
        <f>SUMIFS('Inter regional allocations'!$D:$D,'Inter regional allocations'!$A:$A,AI$2,'Inter regional allocations'!$C:$C,$E144,'Inter regional allocations'!$B:$B,"gen")</f>
        <v>0</v>
      </c>
      <c r="AJ144" s="15">
        <f>SUMIFS('Inter regional allocations'!$D:$D,'Inter regional allocations'!$A:$A,AJ$2,'Inter regional allocations'!$C:$C,$E144,'Inter regional allocations'!$B:$B,"gen")</f>
        <v>0</v>
      </c>
      <c r="AK144" s="15">
        <f>SUMIFS('Inter regional allocations'!$D:$D,'Inter regional allocations'!$A:$A,AK$2,'Inter regional allocations'!$C:$C,$E144,'Inter regional allocations'!$B:$B,"gen")</f>
        <v>0</v>
      </c>
      <c r="AL144" s="15">
        <f>SUMIFS('Inter regional allocations'!$D:$D,'Inter regional allocations'!$A:$A,AL$2,'Inter regional allocations'!$C:$C,$E144,'Inter regional allocations'!$B:$B,"gen")</f>
        <v>0</v>
      </c>
      <c r="AM144" s="15">
        <f>SUMIFS('Inter regional allocations'!$D:$D,'Inter regional allocations'!$A:$A,AM$2,'Inter regional allocations'!$C:$C,$E144,'Inter regional allocations'!$B:$B,"gen")</f>
        <v>0</v>
      </c>
      <c r="AN144" s="15">
        <f>SUMIFS('Inter regional allocations'!$D:$D,'Inter regional allocations'!$A:$A,AN$2,'Inter regional allocations'!$C:$C,$E144,'Inter regional allocations'!$B:$B,"gen")</f>
        <v>0</v>
      </c>
      <c r="AO144" s="15">
        <f>SUMIFS('Inter regional allocations'!$D:$D,'Inter regional allocations'!$A:$A,AO$2,'Inter regional allocations'!$C:$C,$E144,'Inter regional allocations'!$B:$B,"gen")</f>
        <v>0</v>
      </c>
      <c r="AP144" s="15">
        <f>SUMIFS('Inter regional allocations'!$D:$D,'Inter regional allocations'!$A:$A,AP$2,'Inter regional allocations'!$C:$C,$E144,'Inter regional allocations'!$B:$B,"gen")</f>
        <v>2.34456539594473E-3</v>
      </c>
      <c r="AQ144" s="15">
        <f>SUMIFS('Inter regional allocations'!$D:$D,'Inter regional allocations'!$A:$A,AQ$2,'Inter regional allocations'!$C:$C,$E144,'Inter regional allocations'!$B:$B,"gen")</f>
        <v>0</v>
      </c>
      <c r="AR144" s="15">
        <f>SUMIFS('Inter regional allocations'!$D:$D,'Inter regional allocations'!$A:$A,AR$2,'Inter regional allocations'!$C:$C,$E144,'Inter regional allocations'!$B:$B,"gen")</f>
        <v>5.3798479163151999E-7</v>
      </c>
      <c r="AS144" s="15">
        <f>SUMIFS('Inter regional allocations'!$D:$D,'Inter regional allocations'!$A:$A,AS$2,'Inter regional allocations'!$C:$C,$E144,'Inter regional allocations'!$B:$B,"gen")</f>
        <v>0</v>
      </c>
      <c r="AT144" s="15">
        <f>SUMIFS('Inter regional allocations'!$D:$D,'Inter regional allocations'!$A:$A,AT$2,'Inter regional allocations'!$C:$C,$E144,'Inter regional allocations'!$B:$B,"gen")</f>
        <v>0</v>
      </c>
      <c r="AU144" s="15">
        <f>SUMIFS('Inter regional allocations'!$D:$D,'Inter regional allocations'!$A:$A,AU$2,'Inter regional allocations'!$C:$C,$E144,'Inter regional allocations'!$B:$B,"gen")</f>
        <v>7.9507360673062795E-7</v>
      </c>
      <c r="AV144" s="15">
        <f>SUMIFS('Inter regional allocations'!$D:$D,'Inter regional allocations'!$A:$A,AV$2,'Inter regional allocations'!$C:$C,$E144,'Inter regional allocations'!$B:$B,"gen")</f>
        <v>5.4643822497622202E-2</v>
      </c>
      <c r="AW144" s="15">
        <f>SUMIFS('Inter regional allocations'!$D:$D,'Inter regional allocations'!$A:$A,AW$2,'Inter regional allocations'!$C:$C,$E144,'Inter regional allocations'!$B:$B,"gen")</f>
        <v>6.2894162539827001E-12</v>
      </c>
      <c r="AX144" s="15">
        <f>SUMIFS('Inter regional allocations'!$D:$D,'Inter regional allocations'!$A:$A,AX$2,'Inter regional allocations'!$C:$C,$E144,'Inter regional allocations'!$B:$B,"gen")</f>
        <v>0</v>
      </c>
      <c r="AY144" s="15">
        <f>SUMIFS('Inter regional allocations'!$D:$D,'Inter regional allocations'!$A:$A,AY$2,'Inter regional allocations'!$C:$C,$E144,'Inter regional allocations'!$B:$B,"gen")</f>
        <v>0</v>
      </c>
      <c r="AZ144" s="12">
        <f t="shared" ca="1" si="94"/>
        <v>1.0293380877100945E-9</v>
      </c>
      <c r="BA144" s="15">
        <f t="shared" ca="1" si="95"/>
        <v>0</v>
      </c>
      <c r="BB144" s="15">
        <f t="shared" ca="1" si="96"/>
        <v>1.9969871412915985E-10</v>
      </c>
      <c r="BC144" s="15">
        <f t="shared" ca="1" si="97"/>
        <v>4.3212743059411001E-7</v>
      </c>
      <c r="BD144" s="15">
        <f t="shared" ca="1" si="98"/>
        <v>1.163606225362396E-11</v>
      </c>
      <c r="BE144" s="15">
        <f t="shared" ca="1" si="99"/>
        <v>7.0270235183121604E-12</v>
      </c>
      <c r="BF144" s="15">
        <f t="shared" ca="1" si="100"/>
        <v>7.6143575456474221E-9</v>
      </c>
      <c r="BG144" s="15">
        <f t="shared" ca="1" si="101"/>
        <v>9.5236453974012975E-8</v>
      </c>
      <c r="BH144" s="15">
        <f t="shared" ca="1" si="102"/>
        <v>8.8935152423407065E-8</v>
      </c>
      <c r="BI144" s="15">
        <f t="shared" ca="1" si="103"/>
        <v>0</v>
      </c>
      <c r="BJ144" s="15">
        <f t="shared" ca="1" si="104"/>
        <v>0</v>
      </c>
      <c r="BK144" s="15">
        <f t="shared" ca="1" si="105"/>
        <v>5.2037043432235773E-8</v>
      </c>
      <c r="BL144" s="15">
        <f t="shared" ca="1" si="106"/>
        <v>7.3386493348185833E-9</v>
      </c>
      <c r="BM144" s="15">
        <f t="shared" ca="1" si="107"/>
        <v>0</v>
      </c>
      <c r="BN144" s="15">
        <f t="shared" ca="1" si="108"/>
        <v>4.7685193228236422E-14</v>
      </c>
      <c r="BO144" s="15">
        <f t="shared" ca="1" si="109"/>
        <v>1.2118190432277488E-13</v>
      </c>
      <c r="BP144" s="15">
        <f t="shared" ca="1" si="110"/>
        <v>7.2031236378298748E-7</v>
      </c>
      <c r="BQ144" s="15">
        <f t="shared" ca="1" si="111"/>
        <v>1.5933199438293201E-6</v>
      </c>
      <c r="BR144" s="15">
        <f t="shared" ca="1" si="111"/>
        <v>0</v>
      </c>
      <c r="BS144" s="15">
        <f t="shared" ca="1" si="112"/>
        <v>1.492523944318139E-12</v>
      </c>
      <c r="BT144" s="15">
        <f t="shared" ca="1" si="113"/>
        <v>9.9013191584393683E-12</v>
      </c>
      <c r="BU144" s="12">
        <f t="shared" ca="1" si="114"/>
        <v>0</v>
      </c>
      <c r="BV144" s="15">
        <f t="shared" ca="1" si="115"/>
        <v>0</v>
      </c>
      <c r="BW144" s="15">
        <f t="shared" ca="1" si="116"/>
        <v>0</v>
      </c>
      <c r="BX144" s="15">
        <f t="shared" ca="1" si="117"/>
        <v>0</v>
      </c>
      <c r="BY144" s="15">
        <f t="shared" ca="1" si="118"/>
        <v>0</v>
      </c>
      <c r="BZ144" s="15">
        <f t="shared" ca="1" si="119"/>
        <v>0</v>
      </c>
      <c r="CA144" s="15">
        <f t="shared" ca="1" si="120"/>
        <v>0</v>
      </c>
      <c r="CB144" s="15">
        <f t="shared" ca="1" si="121"/>
        <v>0</v>
      </c>
      <c r="CC144" s="15">
        <f t="shared" ca="1" si="122"/>
        <v>0</v>
      </c>
      <c r="CD144" s="15">
        <f t="shared" ca="1" si="123"/>
        <v>0</v>
      </c>
      <c r="CE144" s="15">
        <f t="shared" ca="1" si="124"/>
        <v>0</v>
      </c>
      <c r="CF144" s="15">
        <f t="shared" ca="1" si="125"/>
        <v>2.0762970852519947E-3</v>
      </c>
      <c r="CG144" s="15">
        <f t="shared" ca="1" si="126"/>
        <v>0</v>
      </c>
      <c r="CH144" s="15">
        <f t="shared" ca="1" si="127"/>
        <v>4.7642785170610739E-7</v>
      </c>
      <c r="CI144" s="15">
        <f t="shared" ca="1" si="128"/>
        <v>0</v>
      </c>
      <c r="CJ144" s="15">
        <f t="shared" ca="1" si="129"/>
        <v>0</v>
      </c>
      <c r="CK144" s="15">
        <f t="shared" ca="1" si="130"/>
        <v>7.0410022048048231E-7</v>
      </c>
      <c r="CL144" s="15">
        <f t="shared" ca="1" si="131"/>
        <v>4.8391403189299208E-2</v>
      </c>
      <c r="CM144" s="15">
        <f t="shared" ca="1" si="131"/>
        <v>5.5697728281189059E-12</v>
      </c>
      <c r="CN144" s="15">
        <f t="shared" ca="1" si="132"/>
        <v>0</v>
      </c>
      <c r="CO144" s="15">
        <f t="shared" ca="1" si="133"/>
        <v>0</v>
      </c>
    </row>
    <row r="145" spans="1:93" x14ac:dyDescent="0.35">
      <c r="A145" s="4" t="str">
        <f t="shared" si="134"/>
        <v>TRUGHWA</v>
      </c>
      <c r="B145" s="3" t="str">
        <f t="shared" si="91"/>
        <v>TRUGHWA</v>
      </c>
      <c r="C145" s="4" t="s">
        <v>202</v>
      </c>
      <c r="D145" s="4" t="s">
        <v>83</v>
      </c>
      <c r="E145" s="6" t="s">
        <v>16</v>
      </c>
      <c r="F145" s="9">
        <v>4699.8</v>
      </c>
      <c r="G145" s="10">
        <v>101509388.40000001</v>
      </c>
      <c r="H145" s="12">
        <f t="shared" ca="1" si="92"/>
        <v>2.9387330135047716E-6</v>
      </c>
      <c r="I145" s="14">
        <f t="shared" ca="1" si="93"/>
        <v>8.1341773346969043E-2</v>
      </c>
      <c r="J145" s="12">
        <f>SUMIFS('Inter regional allocations'!$D:$D,'Inter regional allocations'!$A:$A,J$2,'Inter regional allocations'!$C:$C,$E145,'Inter regional allocations'!$B:$B,"load")</f>
        <v>1.1385573989981101E-3</v>
      </c>
      <c r="K145" s="15">
        <f>SUMIFS('Inter regional allocations'!$D:$D,'Inter regional allocations'!$A:$A,K$2,'Inter regional allocations'!$C:$C,$E145,'Inter regional allocations'!$B:$B,"load")</f>
        <v>0</v>
      </c>
      <c r="L145" s="15">
        <f>SUMIFS('Inter regional allocations'!$D:$D,'Inter regional allocations'!$A:$A,L$2,'Inter regional allocations'!$C:$C,$E145,'Inter regional allocations'!$B:$B,"load")</f>
        <v>0.45305786552826199</v>
      </c>
      <c r="M145" s="15">
        <f>SUMIFS('Inter regional allocations'!$D:$D,'Inter regional allocations'!$A:$A,M$2,'Inter regional allocations'!$C:$C,$E145,'Inter regional allocations'!$B:$B,"load")</f>
        <v>5.3361210681607202E-3</v>
      </c>
      <c r="N145" s="15">
        <f>SUMIFS('Inter regional allocations'!$D:$D,'Inter regional allocations'!$A:$A,N$2,'Inter regional allocations'!$C:$C,$E145,'Inter regional allocations'!$B:$B,"load")</f>
        <v>6.0042150900311796E-6</v>
      </c>
      <c r="O145" s="15">
        <f>SUMIFS('Inter regional allocations'!$D:$D,'Inter regional allocations'!$A:$A,O$2,'Inter regional allocations'!$C:$C,$E145,'Inter regional allocations'!$B:$B,"load")</f>
        <v>2.7233172990082099E-6</v>
      </c>
      <c r="P145" s="15">
        <f>SUMIFS('Inter regional allocations'!$D:$D,'Inter regional allocations'!$A:$A,P$2,'Inter regional allocations'!$C:$C,$E145,'Inter regional allocations'!$B:$B,"load")</f>
        <v>1.9822352146502902E-2</v>
      </c>
      <c r="Q145" s="15">
        <f>SUMIFS('Inter regional allocations'!$D:$D,'Inter regional allocations'!$A:$A,Q$2,'Inter regional allocations'!$C:$C,$E145,'Inter regional allocations'!$B:$B,"load")</f>
        <v>1.66085280909516E-3</v>
      </c>
      <c r="R145" s="15">
        <f>SUMIFS('Inter regional allocations'!$D:$D,'Inter regional allocations'!$A:$A,R$2,'Inter regional allocations'!$C:$C,$E145,'Inter regional allocations'!$B:$B,"load")</f>
        <v>1.7283317886433201E-2</v>
      </c>
      <c r="S145" s="15">
        <f>SUMIFS('Inter regional allocations'!$D:$D,'Inter regional allocations'!$A:$A,S$2,'Inter regional allocations'!$C:$C,$E145,'Inter regional allocations'!$B:$B,"load")</f>
        <v>2.9224221322752801E-8</v>
      </c>
      <c r="T145" s="15">
        <f>SUMIFS('Inter regional allocations'!$D:$D,'Inter regional allocations'!$A:$A,T$2,'Inter regional allocations'!$C:$C,$E145,'Inter regional allocations'!$B:$B,"load")</f>
        <v>4.4458133979997002E-8</v>
      </c>
      <c r="U145" s="15">
        <f>SUMIFS('Inter regional allocations'!$D:$D,'Inter regional allocations'!$A:$A,U$2,'Inter regional allocations'!$C:$C,$E145,'Inter regional allocations'!$B:$B,"load")</f>
        <v>0</v>
      </c>
      <c r="V145" s="15">
        <f>SUMIFS('Inter regional allocations'!$D:$D,'Inter regional allocations'!$A:$A,V$2,'Inter regional allocations'!$C:$C,$E145,'Inter regional allocations'!$B:$B,"load")</f>
        <v>1.1001904076848201E-4</v>
      </c>
      <c r="W145" s="15">
        <f>SUMIFS('Inter regional allocations'!$D:$D,'Inter regional allocations'!$A:$A,W$2,'Inter regional allocations'!$C:$C,$E145,'Inter regional allocations'!$B:$B,"load")</f>
        <v>0</v>
      </c>
      <c r="X145" s="15">
        <f>SUMIFS('Inter regional allocations'!$D:$D,'Inter regional allocations'!$A:$A,X$2,'Inter regional allocations'!$C:$C,$E145,'Inter regional allocations'!$B:$B,"load")</f>
        <v>1.7846832836697601E-5</v>
      </c>
      <c r="Y145" s="15">
        <f>SUMIFS('Inter regional allocations'!$D:$D,'Inter regional allocations'!$A:$A,Y$2,'Inter regional allocations'!$C:$C,$E145,'Inter regional allocations'!$B:$B,"load")</f>
        <v>4.43935764990297E-5</v>
      </c>
      <c r="Z145" s="15">
        <f>SUMIFS('Inter regional allocations'!$D:$D,'Inter regional allocations'!$A:$A,Z$2,'Inter regional allocations'!$C:$C,$E145,'Inter regional allocations'!$B:$B,"load")</f>
        <v>1.58021951946364E-21</v>
      </c>
      <c r="AA145" s="15">
        <f>SUMIFS('Inter regional allocations'!$D:$D,'Inter regional allocations'!$A:$A,AA$2,'Inter regional allocations'!$C:$C,$E145,'Inter regional allocations'!$B:$B,"load")</f>
        <v>4.6013277676031301E-23</v>
      </c>
      <c r="AB145" s="15">
        <f>SUMIFS('Inter regional allocations'!$D:$D,'Inter regional allocations'!$A:$A,AB$2,'Inter regional allocations'!$C:$C,$E145,'Inter regional allocations'!$B:$B,"load")</f>
        <v>0</v>
      </c>
      <c r="AC145" s="15">
        <f>SUMIFS('Inter regional allocations'!$D:$D,'Inter regional allocations'!$A:$A,AC$2,'Inter regional allocations'!$C:$C,$E145,'Inter regional allocations'!$B:$B,"load")</f>
        <v>7.0296427167791699E-3</v>
      </c>
      <c r="AD145" s="15">
        <f>SUMIFS('Inter regional allocations'!$D:$D,'Inter regional allocations'!$A:$A,AD$2,'Inter regional allocations'!$C:$C,$E145,'Inter regional allocations'!$B:$B,"load")</f>
        <v>2.71070364180304E-3</v>
      </c>
      <c r="AE145" s="12">
        <f>SUMIFS('Inter regional allocations'!$D:$D,'Inter regional allocations'!$A:$A,AE$2,'Inter regional allocations'!$C:$C,$E145,'Inter regional allocations'!$B:$B,"gen")</f>
        <v>2.2567654210155401E-5</v>
      </c>
      <c r="AF145" s="15">
        <f>SUMIFS('Inter regional allocations'!$D:$D,'Inter regional allocations'!$A:$A,AF$2,'Inter regional allocations'!$C:$C,$E145,'Inter regional allocations'!$B:$B,"gen")</f>
        <v>4.3052185510658803E-5</v>
      </c>
      <c r="AG145" s="15">
        <f>SUMIFS('Inter regional allocations'!$D:$D,'Inter regional allocations'!$A:$A,AG$2,'Inter regional allocations'!$C:$C,$E145,'Inter regional allocations'!$B:$B,"gen")</f>
        <v>0.27091123705434</v>
      </c>
      <c r="AH145" s="15">
        <f>SUMIFS('Inter regional allocations'!$D:$D,'Inter regional allocations'!$A:$A,AH$2,'Inter regional allocations'!$C:$C,$E145,'Inter regional allocations'!$B:$B,"gen")</f>
        <v>4.3194824834807003E-5</v>
      </c>
      <c r="AI145" s="15">
        <f>SUMIFS('Inter regional allocations'!$D:$D,'Inter regional allocations'!$A:$A,AI$2,'Inter regional allocations'!$C:$C,$E145,'Inter regional allocations'!$B:$B,"gen")</f>
        <v>2.5258948038254402E-4</v>
      </c>
      <c r="AJ145" s="15">
        <f>SUMIFS('Inter regional allocations'!$D:$D,'Inter regional allocations'!$A:$A,AJ$2,'Inter regional allocations'!$C:$C,$E145,'Inter regional allocations'!$B:$B,"gen")</f>
        <v>1.1289552949481E-4</v>
      </c>
      <c r="AK145" s="15">
        <f>SUMIFS('Inter regional allocations'!$D:$D,'Inter regional allocations'!$A:$A,AK$2,'Inter regional allocations'!$C:$C,$E145,'Inter regional allocations'!$B:$B,"gen")</f>
        <v>2.7624597407444903E-4</v>
      </c>
      <c r="AL145" s="15">
        <f>SUMIFS('Inter regional allocations'!$D:$D,'Inter regional allocations'!$A:$A,AL$2,'Inter regional allocations'!$C:$C,$E145,'Inter regional allocations'!$B:$B,"gen")</f>
        <v>1.2442140445881E-5</v>
      </c>
      <c r="AM145" s="15">
        <f>SUMIFS('Inter regional allocations'!$D:$D,'Inter regional allocations'!$A:$A,AM$2,'Inter regional allocations'!$C:$C,$E145,'Inter regional allocations'!$B:$B,"gen")</f>
        <v>1.4129579769985999E-4</v>
      </c>
      <c r="AN145" s="15">
        <f>SUMIFS('Inter regional allocations'!$D:$D,'Inter regional allocations'!$A:$A,AN$2,'Inter regional allocations'!$C:$C,$E145,'Inter regional allocations'!$B:$B,"gen")</f>
        <v>2.7403165423320298E-4</v>
      </c>
      <c r="AO145" s="15">
        <f>SUMIFS('Inter regional allocations'!$D:$D,'Inter regional allocations'!$A:$A,AO$2,'Inter regional allocations'!$C:$C,$E145,'Inter regional allocations'!$B:$B,"gen")</f>
        <v>2.7828514462433602E-4</v>
      </c>
      <c r="AP145" s="15">
        <f>SUMIFS('Inter regional allocations'!$D:$D,'Inter regional allocations'!$A:$A,AP$2,'Inter regional allocations'!$C:$C,$E145,'Inter regional allocations'!$B:$B,"gen")</f>
        <v>3.14142853406561E-5</v>
      </c>
      <c r="AQ145" s="15">
        <f>SUMIFS('Inter regional allocations'!$D:$D,'Inter regional allocations'!$A:$A,AQ$2,'Inter regional allocations'!$C:$C,$E145,'Inter regional allocations'!$B:$B,"gen")</f>
        <v>8.9632215055175905E-7</v>
      </c>
      <c r="AR145" s="15">
        <f>SUMIFS('Inter regional allocations'!$D:$D,'Inter regional allocations'!$A:$A,AR$2,'Inter regional allocations'!$C:$C,$E145,'Inter regional allocations'!$B:$B,"gen")</f>
        <v>3.03149137412335E-5</v>
      </c>
      <c r="AS145" s="15">
        <f>SUMIFS('Inter regional allocations'!$D:$D,'Inter regional allocations'!$A:$A,AS$2,'Inter regional allocations'!$C:$C,$E145,'Inter regional allocations'!$B:$B,"gen")</f>
        <v>2.7421462728992199E-4</v>
      </c>
      <c r="AT145" s="15">
        <f>SUMIFS('Inter regional allocations'!$D:$D,'Inter regional allocations'!$A:$A,AT$2,'Inter regional allocations'!$C:$C,$E145,'Inter regional allocations'!$B:$B,"gen")</f>
        <v>3.29137257378898E-4</v>
      </c>
      <c r="AU145" s="15">
        <f>SUMIFS('Inter regional allocations'!$D:$D,'Inter regional allocations'!$A:$A,AU$2,'Inter regional allocations'!$C:$C,$E145,'Inter regional allocations'!$B:$B,"gen")</f>
        <v>4.3143827413089097E-5</v>
      </c>
      <c r="AV145" s="15">
        <f>SUMIFS('Inter regional allocations'!$D:$D,'Inter regional allocations'!$A:$A,AV$2,'Inter regional allocations'!$C:$C,$E145,'Inter regional allocations'!$B:$B,"gen")</f>
        <v>3.8781051155275999E-5</v>
      </c>
      <c r="AW145" s="15">
        <f>SUMIFS('Inter regional allocations'!$D:$D,'Inter regional allocations'!$A:$A,AW$2,'Inter regional allocations'!$C:$C,$E145,'Inter regional allocations'!$B:$B,"gen")</f>
        <v>4.3245860087026302E-5</v>
      </c>
      <c r="AX145" s="15">
        <f>SUMIFS('Inter regional allocations'!$D:$D,'Inter regional allocations'!$A:$A,AX$2,'Inter regional allocations'!$C:$C,$E145,'Inter regional allocations'!$B:$B,"gen")</f>
        <v>9.0757984290245897E-3</v>
      </c>
      <c r="AY145" s="15">
        <f>SUMIFS('Inter regional allocations'!$D:$D,'Inter regional allocations'!$A:$A,AY$2,'Inter regional allocations'!$C:$C,$E145,'Inter regional allocations'!$B:$B,"gen")</f>
        <v>9.4969518130842302E-3</v>
      </c>
      <c r="AZ145" s="12">
        <f t="shared" ca="1" si="94"/>
        <v>3.3459162162058707E-9</v>
      </c>
      <c r="BA145" s="15">
        <f t="shared" ca="1" si="95"/>
        <v>0</v>
      </c>
      <c r="BB145" s="15">
        <f t="shared" ca="1" si="96"/>
        <v>1.331416106455909E-6</v>
      </c>
      <c r="BC145" s="15">
        <f t="shared" ca="1" si="97"/>
        <v>1.5681435147062254E-8</v>
      </c>
      <c r="BD145" s="15">
        <f t="shared" ca="1" si="98"/>
        <v>1.7644785105258151E-11</v>
      </c>
      <c r="BE145" s="15">
        <f t="shared" ca="1" si="99"/>
        <v>8.0031024528440722E-12</v>
      </c>
      <c r="BF145" s="15">
        <f t="shared" ca="1" si="100"/>
        <v>5.8252600658245248E-8</v>
      </c>
      <c r="BG145" s="15">
        <f t="shared" ca="1" si="101"/>
        <v>4.8808029806600847E-9</v>
      </c>
      <c r="BH145" s="15">
        <f t="shared" ca="1" si="102"/>
        <v>5.0791056855758762E-8</v>
      </c>
      <c r="BI145" s="15">
        <f t="shared" ca="1" si="103"/>
        <v>8.5882183995143741E-14</v>
      </c>
      <c r="BJ145" s="15">
        <f t="shared" ca="1" si="104"/>
        <v>1.3065058604583548E-13</v>
      </c>
      <c r="BK145" s="15">
        <f t="shared" ca="1" si="105"/>
        <v>0</v>
      </c>
      <c r="BL145" s="15">
        <f t="shared" ca="1" si="106"/>
        <v>3.2331658722046545E-10</v>
      </c>
      <c r="BM145" s="15">
        <f t="shared" ca="1" si="107"/>
        <v>0</v>
      </c>
      <c r="BN145" s="15">
        <f t="shared" ca="1" si="108"/>
        <v>5.2447076843704252E-11</v>
      </c>
      <c r="BO145" s="15">
        <f t="shared" ca="1" si="109"/>
        <v>1.3046086884524817E-10</v>
      </c>
      <c r="BP145" s="15">
        <f t="shared" ca="1" si="110"/>
        <v>4.6438432704324447E-27</v>
      </c>
      <c r="BQ145" s="15">
        <f t="shared" ca="1" si="111"/>
        <v>1.3522073816611531E-28</v>
      </c>
      <c r="BR145" s="15">
        <f t="shared" ca="1" si="111"/>
        <v>0</v>
      </c>
      <c r="BS145" s="15">
        <f t="shared" ca="1" si="112"/>
        <v>2.065824312494232E-8</v>
      </c>
      <c r="BT145" s="15">
        <f t="shared" ca="1" si="113"/>
        <v>7.9660342819942064E-9</v>
      </c>
      <c r="BU145" s="12">
        <f t="shared" ca="1" si="114"/>
        <v>1.8356930137352322E-6</v>
      </c>
      <c r="BV145" s="15">
        <f t="shared" ca="1" si="115"/>
        <v>3.5019411158996731E-6</v>
      </c>
      <c r="BW145" s="15">
        <f t="shared" ca="1" si="116"/>
        <v>2.2036400441621126E-2</v>
      </c>
      <c r="BX145" s="15">
        <f t="shared" ca="1" si="117"/>
        <v>3.5135436514749008E-6</v>
      </c>
      <c r="BY145" s="15">
        <f t="shared" ca="1" si="118"/>
        <v>2.0546076263105578E-5</v>
      </c>
      <c r="BZ145" s="15">
        <f t="shared" ca="1" si="119"/>
        <v>9.1831225720528933E-6</v>
      </c>
      <c r="CA145" s="15">
        <f t="shared" ca="1" si="120"/>
        <v>2.247033741117652E-5</v>
      </c>
      <c r="CB145" s="15">
        <f t="shared" ca="1" si="121"/>
        <v>1.0120657681000087E-6</v>
      </c>
      <c r="CC145" s="15">
        <f t="shared" ca="1" si="122"/>
        <v>1.1493250751381202E-5</v>
      </c>
      <c r="CD145" s="15">
        <f t="shared" ca="1" si="123"/>
        <v>2.2290220708532188E-5</v>
      </c>
      <c r="CE145" s="15">
        <f t="shared" ca="1" si="124"/>
        <v>2.2636207159861241E-5</v>
      </c>
      <c r="CF145" s="15">
        <f t="shared" ca="1" si="125"/>
        <v>2.5552936780366605E-6</v>
      </c>
      <c r="CG145" s="15">
        <f t="shared" ca="1" si="126"/>
        <v>7.2908433216049044E-8</v>
      </c>
      <c r="CH145" s="15">
        <f t="shared" ca="1" si="127"/>
        <v>2.4658688425723328E-6</v>
      </c>
      <c r="CI145" s="15">
        <f t="shared" ca="1" si="128"/>
        <v>2.2305104061440428E-5</v>
      </c>
      <c r="CJ145" s="15">
        <f t="shared" ca="1" si="129"/>
        <v>2.6772608189757336E-5</v>
      </c>
      <c r="CK145" s="15">
        <f t="shared" ca="1" si="130"/>
        <v>3.5093954307562433E-6</v>
      </c>
      <c r="CL145" s="15">
        <f t="shared" ca="1" si="131"/>
        <v>3.1545194732296724E-6</v>
      </c>
      <c r="CM145" s="15">
        <f t="shared" ca="1" si="131"/>
        <v>3.5176949493936285E-6</v>
      </c>
      <c r="CN145" s="15">
        <f t="shared" ca="1" si="132"/>
        <v>7.3824153875649585E-4</v>
      </c>
      <c r="CO145" s="15">
        <f t="shared" ca="1" si="133"/>
        <v>7.7249890186698413E-4</v>
      </c>
    </row>
    <row r="146" spans="1:93" x14ac:dyDescent="0.35">
      <c r="A146" s="4" t="str">
        <f t="shared" si="134"/>
        <v>TRUGMAT</v>
      </c>
      <c r="B146" s="3" t="str">
        <f t="shared" si="91"/>
        <v>TRUGMAT</v>
      </c>
      <c r="C146" s="4" t="s">
        <v>202</v>
      </c>
      <c r="D146" s="4" t="s">
        <v>44</v>
      </c>
      <c r="E146" s="6" t="s">
        <v>14</v>
      </c>
      <c r="F146" s="9">
        <v>228779.2</v>
      </c>
      <c r="G146" s="10">
        <v>297357768.10000002</v>
      </c>
      <c r="H146" s="12">
        <f t="shared" ca="1" si="92"/>
        <v>1.2413249739101393E-4</v>
      </c>
      <c r="I146" s="14">
        <f t="shared" ca="1" si="93"/>
        <v>0.15527160214467162</v>
      </c>
      <c r="J146" s="12">
        <f>SUMIFS('Inter regional allocations'!$D:$D,'Inter regional allocations'!$A:$A,J$2,'Inter regional allocations'!$C:$C,$E146,'Inter regional allocations'!$B:$B,"load")</f>
        <v>0.46811243142612402</v>
      </c>
      <c r="K146" s="15">
        <f>SUMIFS('Inter regional allocations'!$D:$D,'Inter regional allocations'!$A:$A,K$2,'Inter regional allocations'!$C:$C,$E146,'Inter regional allocations'!$B:$B,"load")</f>
        <v>0</v>
      </c>
      <c r="L146" s="15">
        <f>SUMIFS('Inter regional allocations'!$D:$D,'Inter regional allocations'!$A:$A,L$2,'Inter regional allocations'!$C:$C,$E146,'Inter regional allocations'!$B:$B,"load")</f>
        <v>2.28187764518207E-5</v>
      </c>
      <c r="M146" s="15">
        <f>SUMIFS('Inter regional allocations'!$D:$D,'Inter regional allocations'!$A:$A,M$2,'Inter regional allocations'!$C:$C,$E146,'Inter regional allocations'!$B:$B,"load")</f>
        <v>1.3536987229248901E-3</v>
      </c>
      <c r="N146" s="15">
        <f>SUMIFS('Inter regional allocations'!$D:$D,'Inter regional allocations'!$A:$A,N$2,'Inter regional allocations'!$C:$C,$E146,'Inter regional allocations'!$B:$B,"load")</f>
        <v>6.1156023072311197E-7</v>
      </c>
      <c r="O146" s="15">
        <f>SUMIFS('Inter regional allocations'!$D:$D,'Inter regional allocations'!$A:$A,O$2,'Inter regional allocations'!$C:$C,$E146,'Inter regional allocations'!$B:$B,"load")</f>
        <v>1.5059932505542401E-7</v>
      </c>
      <c r="P146" s="15">
        <f>SUMIFS('Inter regional allocations'!$D:$D,'Inter regional allocations'!$A:$A,P$2,'Inter regional allocations'!$C:$C,$E146,'Inter regional allocations'!$B:$B,"load")</f>
        <v>4.5066284763092398E-3</v>
      </c>
      <c r="Q146" s="15">
        <f>SUMIFS('Inter regional allocations'!$D:$D,'Inter regional allocations'!$A:$A,Q$2,'Inter regional allocations'!$C:$C,$E146,'Inter regional allocations'!$B:$B,"load")</f>
        <v>4.5139093875624101E-4</v>
      </c>
      <c r="R146" s="15">
        <f>SUMIFS('Inter regional allocations'!$D:$D,'Inter regional allocations'!$A:$A,R$2,'Inter regional allocations'!$C:$C,$E146,'Inter regional allocations'!$B:$B,"load")</f>
        <v>4.1658619871102597E-3</v>
      </c>
      <c r="S146" s="15">
        <f>SUMIFS('Inter regional allocations'!$D:$D,'Inter regional allocations'!$A:$A,S$2,'Inter regional allocations'!$C:$C,$E146,'Inter regional allocations'!$B:$B,"load")</f>
        <v>6.3539749872886098E-16</v>
      </c>
      <c r="T146" s="15">
        <f>SUMIFS('Inter regional allocations'!$D:$D,'Inter regional allocations'!$A:$A,T$2,'Inter regional allocations'!$C:$C,$E146,'Inter regional allocations'!$B:$B,"load")</f>
        <v>1.01710441902477E-15</v>
      </c>
      <c r="U146" s="15">
        <f>SUMIFS('Inter regional allocations'!$D:$D,'Inter regional allocations'!$A:$A,U$2,'Inter regional allocations'!$C:$C,$E146,'Inter regional allocations'!$B:$B,"load")</f>
        <v>3.31417083397015E-22</v>
      </c>
      <c r="V146" s="15">
        <f>SUMIFS('Inter regional allocations'!$D:$D,'Inter regional allocations'!$A:$A,V$2,'Inter regional allocations'!$C:$C,$E146,'Inter regional allocations'!$B:$B,"load")</f>
        <v>4.8876331091613603E-5</v>
      </c>
      <c r="W146" s="15">
        <f>SUMIFS('Inter regional allocations'!$D:$D,'Inter regional allocations'!$A:$A,W$2,'Inter regional allocations'!$C:$C,$E146,'Inter regional allocations'!$B:$B,"load")</f>
        <v>0</v>
      </c>
      <c r="X146" s="15">
        <f>SUMIFS('Inter regional allocations'!$D:$D,'Inter regional allocations'!$A:$A,X$2,'Inter regional allocations'!$C:$C,$E146,'Inter regional allocations'!$B:$B,"load")</f>
        <v>1.8203934440295701E-8</v>
      </c>
      <c r="Y146" s="15">
        <f>SUMIFS('Inter regional allocations'!$D:$D,'Inter regional allocations'!$A:$A,Y$2,'Inter regional allocations'!$C:$C,$E146,'Inter regional allocations'!$B:$B,"load")</f>
        <v>4.4119499595659102E-8</v>
      </c>
      <c r="Z146" s="15">
        <f>SUMIFS('Inter regional allocations'!$D:$D,'Inter regional allocations'!$A:$A,Z$2,'Inter regional allocations'!$C:$C,$E146,'Inter regional allocations'!$B:$B,"load")</f>
        <v>2.9997560211449702E-22</v>
      </c>
      <c r="AA146" s="15">
        <f>SUMIFS('Inter regional allocations'!$D:$D,'Inter regional allocations'!$A:$A,AA$2,'Inter regional allocations'!$C:$C,$E146,'Inter regional allocations'!$B:$B,"load")</f>
        <v>0</v>
      </c>
      <c r="AB146" s="15">
        <f>SUMIFS('Inter regional allocations'!$D:$D,'Inter regional allocations'!$A:$A,AB$2,'Inter regional allocations'!$C:$C,$E146,'Inter regional allocations'!$B:$B,"load")</f>
        <v>0</v>
      </c>
      <c r="AC146" s="15">
        <f>SUMIFS('Inter regional allocations'!$D:$D,'Inter regional allocations'!$A:$A,AC$2,'Inter regional allocations'!$C:$C,$E146,'Inter regional allocations'!$B:$B,"load")</f>
        <v>3.2515838695512001E-8</v>
      </c>
      <c r="AD146" s="15">
        <f>SUMIFS('Inter regional allocations'!$D:$D,'Inter regional allocations'!$A:$A,AD$2,'Inter regional allocations'!$C:$C,$E146,'Inter regional allocations'!$B:$B,"load")</f>
        <v>5.75034660850716E-7</v>
      </c>
      <c r="AE146" s="12">
        <f>SUMIFS('Inter regional allocations'!$D:$D,'Inter regional allocations'!$A:$A,AE$2,'Inter regional allocations'!$C:$C,$E146,'Inter regional allocations'!$B:$B,"gen")</f>
        <v>0.460005782286807</v>
      </c>
      <c r="AF146" s="15">
        <f>SUMIFS('Inter regional allocations'!$D:$D,'Inter regional allocations'!$A:$A,AF$2,'Inter regional allocations'!$C:$C,$E146,'Inter regional allocations'!$B:$B,"gen")</f>
        <v>2.6191068415749798E-4</v>
      </c>
      <c r="AG146" s="15">
        <f>SUMIFS('Inter regional allocations'!$D:$D,'Inter regional allocations'!$A:$A,AG$2,'Inter regional allocations'!$C:$C,$E146,'Inter regional allocations'!$B:$B,"gen")</f>
        <v>1.4762126953716799E-3</v>
      </c>
      <c r="AH146" s="15">
        <f>SUMIFS('Inter regional allocations'!$D:$D,'Inter regional allocations'!$A:$A,AH$2,'Inter regional allocations'!$C:$C,$E146,'Inter regional allocations'!$B:$B,"gen")</f>
        <v>2.6279892877119901E-4</v>
      </c>
      <c r="AI146" s="15">
        <f>SUMIFS('Inter regional allocations'!$D:$D,'Inter regional allocations'!$A:$A,AI$2,'Inter regional allocations'!$C:$C,$E146,'Inter regional allocations'!$B:$B,"gen")</f>
        <v>2.9424065800545099E-3</v>
      </c>
      <c r="AJ146" s="15">
        <f>SUMIFS('Inter regional allocations'!$D:$D,'Inter regional allocations'!$A:$A,AJ$2,'Inter regional allocations'!$C:$C,$E146,'Inter regional allocations'!$B:$B,"gen")</f>
        <v>1.5382171467492099E-3</v>
      </c>
      <c r="AK146" s="15">
        <f>SUMIFS('Inter regional allocations'!$D:$D,'Inter regional allocations'!$A:$A,AK$2,'Inter regional allocations'!$C:$C,$E146,'Inter regional allocations'!$B:$B,"gen")</f>
        <v>3.1846943574744099E-3</v>
      </c>
      <c r="AL146" s="15">
        <f>SUMIFS('Inter regional allocations'!$D:$D,'Inter regional allocations'!$A:$A,AL$2,'Inter regional allocations'!$C:$C,$E146,'Inter regional allocations'!$B:$B,"gen")</f>
        <v>6.6041058362398803E-5</v>
      </c>
      <c r="AM146" s="15">
        <f>SUMIFS('Inter regional allocations'!$D:$D,'Inter regional allocations'!$A:$A,AM$2,'Inter regional allocations'!$C:$C,$E146,'Inter regional allocations'!$B:$B,"gen")</f>
        <v>1.10380164706348E-3</v>
      </c>
      <c r="AN146" s="15">
        <f>SUMIFS('Inter regional allocations'!$D:$D,'Inter regional allocations'!$A:$A,AN$2,'Inter regional allocations'!$C:$C,$E146,'Inter regional allocations'!$B:$B,"gen")</f>
        <v>3.1468856851424101E-3</v>
      </c>
      <c r="AO146" s="15">
        <f>SUMIFS('Inter regional allocations'!$D:$D,'Inter regional allocations'!$A:$A,AO$2,'Inter regional allocations'!$C:$C,$E146,'Inter regional allocations'!$B:$B,"gen")</f>
        <v>3.1431230273690201E-3</v>
      </c>
      <c r="AP146" s="15">
        <f>SUMIFS('Inter regional allocations'!$D:$D,'Inter regional allocations'!$A:$A,AP$2,'Inter regional allocations'!$C:$C,$E146,'Inter regional allocations'!$B:$B,"gen")</f>
        <v>1.8747601613827101E-4</v>
      </c>
      <c r="AQ146" s="15">
        <f>SUMIFS('Inter regional allocations'!$D:$D,'Inter regional allocations'!$A:$A,AQ$2,'Inter regional allocations'!$C:$C,$E146,'Inter regional allocations'!$B:$B,"gen")</f>
        <v>2.2991457992384801E-5</v>
      </c>
      <c r="AR146" s="15">
        <f>SUMIFS('Inter regional allocations'!$D:$D,'Inter regional allocations'!$A:$A,AR$2,'Inter regional allocations'!$C:$C,$E146,'Inter regional allocations'!$B:$B,"gen")</f>
        <v>2.20269829159773E-4</v>
      </c>
      <c r="AS146" s="15">
        <f>SUMIFS('Inter regional allocations'!$D:$D,'Inter regional allocations'!$A:$A,AS$2,'Inter regional allocations'!$C:$C,$E146,'Inter regional allocations'!$B:$B,"gen")</f>
        <v>3.1494961868175201E-3</v>
      </c>
      <c r="AT146" s="15">
        <f>SUMIFS('Inter regional allocations'!$D:$D,'Inter regional allocations'!$A:$A,AT$2,'Inter regional allocations'!$C:$C,$E146,'Inter regional allocations'!$B:$B,"gen")</f>
        <v>3.1525108600564101E-3</v>
      </c>
      <c r="AU146" s="15">
        <f>SUMIFS('Inter regional allocations'!$D:$D,'Inter regional allocations'!$A:$A,AU$2,'Inter regional allocations'!$C:$C,$E146,'Inter regional allocations'!$B:$B,"gen")</f>
        <v>2.62484375676836E-4</v>
      </c>
      <c r="AV146" s="15">
        <f>SUMIFS('Inter regional allocations'!$D:$D,'Inter regional allocations'!$A:$A,AV$2,'Inter regional allocations'!$C:$C,$E146,'Inter regional allocations'!$B:$B,"gen")</f>
        <v>2.3313354640708099E-4</v>
      </c>
      <c r="AW146" s="15">
        <f>SUMIFS('Inter regional allocations'!$D:$D,'Inter regional allocations'!$A:$A,AW$2,'Inter regional allocations'!$C:$C,$E146,'Inter regional allocations'!$B:$B,"gen")</f>
        <v>2.6380122287391201E-4</v>
      </c>
      <c r="AX146" s="15">
        <f>SUMIFS('Inter regional allocations'!$D:$D,'Inter regional allocations'!$A:$A,AX$2,'Inter regional allocations'!$C:$C,$E146,'Inter regional allocations'!$B:$B,"gen")</f>
        <v>2.2502752195024799E-3</v>
      </c>
      <c r="AY146" s="15">
        <f>SUMIFS('Inter regional allocations'!$D:$D,'Inter regional allocations'!$A:$A,AY$2,'Inter regional allocations'!$C:$C,$E146,'Inter regional allocations'!$B:$B,"gen")</f>
        <v>1.74108769256648E-3</v>
      </c>
      <c r="AZ146" s="12">
        <f t="shared" ca="1" si="94"/>
        <v>5.8107965172704527E-5</v>
      </c>
      <c r="BA146" s="15">
        <f t="shared" ca="1" si="95"/>
        <v>0</v>
      </c>
      <c r="BB146" s="15">
        <f t="shared" ca="1" si="96"/>
        <v>2.8325517083717629E-9</v>
      </c>
      <c r="BC146" s="15">
        <f t="shared" ca="1" si="97"/>
        <v>1.6803800319169279E-7</v>
      </c>
      <c r="BD146" s="15">
        <f t="shared" ca="1" si="98"/>
        <v>7.591449874468457E-11</v>
      </c>
      <c r="BE146" s="15">
        <f t="shared" ca="1" si="99"/>
        <v>1.869427032453088E-11</v>
      </c>
      <c r="BF146" s="15">
        <f t="shared" ca="1" si="100"/>
        <v>5.5941904757772576E-7</v>
      </c>
      <c r="BG146" s="15">
        <f t="shared" ca="1" si="101"/>
        <v>5.6032284527486412E-8</v>
      </c>
      <c r="BH146" s="15">
        <f t="shared" ca="1" si="102"/>
        <v>5.1711885224628836E-7</v>
      </c>
      <c r="BI146" s="15">
        <f t="shared" ca="1" si="103"/>
        <v>7.8873478353217111E-20</v>
      </c>
      <c r="BJ146" s="15">
        <f t="shared" ca="1" si="104"/>
        <v>1.2625571164098101E-19</v>
      </c>
      <c r="BK146" s="15">
        <f t="shared" ca="1" si="105"/>
        <v>4.1139630240117407E-26</v>
      </c>
      <c r="BL146" s="15">
        <f t="shared" ca="1" si="106"/>
        <v>6.0671410417120582E-9</v>
      </c>
      <c r="BM146" s="15">
        <f t="shared" ca="1" si="107"/>
        <v>0</v>
      </c>
      <c r="BN146" s="15">
        <f t="shared" ca="1" si="108"/>
        <v>2.2596998444161945E-12</v>
      </c>
      <c r="BO146" s="15">
        <f t="shared" ca="1" si="109"/>
        <v>5.4766636684509937E-12</v>
      </c>
      <c r="BP146" s="15">
        <f t="shared" ca="1" si="110"/>
        <v>3.7236720646845631E-26</v>
      </c>
      <c r="BQ146" s="15">
        <f t="shared" ca="1" si="111"/>
        <v>0</v>
      </c>
      <c r="BR146" s="15">
        <f t="shared" ca="1" si="111"/>
        <v>0</v>
      </c>
      <c r="BS146" s="15">
        <f t="shared" ca="1" si="112"/>
        <v>4.0362722620372726E-12</v>
      </c>
      <c r="BT146" s="15">
        <f t="shared" ca="1" si="113"/>
        <v>7.1380488537794087E-11</v>
      </c>
      <c r="BU146" s="12">
        <f t="shared" ca="1" si="114"/>
        <v>7.1425834811485525E-2</v>
      </c>
      <c r="BV146" s="15">
        <f t="shared" ca="1" si="115"/>
        <v>4.0667291547941776E-5</v>
      </c>
      <c r="BW146" s="15">
        <f t="shared" ca="1" si="116"/>
        <v>2.292139103166648E-4</v>
      </c>
      <c r="BX146" s="15">
        <f t="shared" ca="1" si="117"/>
        <v>4.0805210712207509E-5</v>
      </c>
      <c r="BY146" s="15">
        <f t="shared" ca="1" si="118"/>
        <v>4.568721838460877E-4</v>
      </c>
      <c r="BZ146" s="15">
        <f t="shared" ca="1" si="119"/>
        <v>2.3884144082215528E-4</v>
      </c>
      <c r="CA146" s="15">
        <f t="shared" ca="1" si="120"/>
        <v>4.9449259522614715E-4</v>
      </c>
      <c r="CB146" s="15">
        <f t="shared" ca="1" si="121"/>
        <v>1.0254300939259425E-5</v>
      </c>
      <c r="CC146" s="15">
        <f t="shared" ca="1" si="122"/>
        <v>1.713890501894739E-4</v>
      </c>
      <c r="CD146" s="15">
        <f t="shared" ca="1" si="123"/>
        <v>4.8862198209819461E-4</v>
      </c>
      <c r="CE146" s="15">
        <f t="shared" ca="1" si="124"/>
        <v>4.8803774819739827E-4</v>
      </c>
      <c r="CF146" s="15">
        <f t="shared" ca="1" si="125"/>
        <v>2.9109701389489652E-5</v>
      </c>
      <c r="CG146" s="15">
        <f t="shared" ca="1" si="126"/>
        <v>3.5699205181195032E-6</v>
      </c>
      <c r="CH146" s="15">
        <f t="shared" ca="1" si="127"/>
        <v>3.420164927777106E-5</v>
      </c>
      <c r="CI146" s="15">
        <f t="shared" ca="1" si="128"/>
        <v>4.8902731887569034E-4</v>
      </c>
      <c r="CJ146" s="15">
        <f t="shared" ca="1" si="129"/>
        <v>4.8949541201943544E-4</v>
      </c>
      <c r="CK146" s="15">
        <f t="shared" ca="1" si="130"/>
        <v>4.0756369549286199E-5</v>
      </c>
      <c r="CL146" s="15">
        <f t="shared" ca="1" si="131"/>
        <v>3.6199019264296616E-5</v>
      </c>
      <c r="CM146" s="15">
        <f t="shared" ca="1" si="131"/>
        <v>4.0960838523355908E-5</v>
      </c>
      <c r="CN146" s="15">
        <f t="shared" ca="1" si="132"/>
        <v>3.4940383859860264E-4</v>
      </c>
      <c r="CO146" s="15">
        <f t="shared" ca="1" si="133"/>
        <v>2.7034147549916679E-4</v>
      </c>
    </row>
    <row r="147" spans="1:93" x14ac:dyDescent="0.35">
      <c r="A147" s="4" t="str">
        <f t="shared" si="134"/>
        <v>UNETCPK</v>
      </c>
      <c r="B147" s="3" t="str">
        <f t="shared" si="91"/>
        <v>UNETCPK</v>
      </c>
      <c r="C147" s="4" t="s">
        <v>205</v>
      </c>
      <c r="D147" s="4" t="s">
        <v>206</v>
      </c>
      <c r="E147" s="6" t="s">
        <v>33</v>
      </c>
      <c r="F147" s="9">
        <v>781313695.60000002</v>
      </c>
      <c r="G147" s="10">
        <v>0</v>
      </c>
      <c r="H147" s="12">
        <f t="shared" ca="1" si="92"/>
        <v>0.31819919102810879</v>
      </c>
      <c r="I147" s="14">
        <f t="shared" ca="1" si="93"/>
        <v>0</v>
      </c>
      <c r="J147" s="12">
        <f>SUMIFS('Inter regional allocations'!$D:$D,'Inter regional allocations'!$A:$A,J$2,'Inter regional allocations'!$C:$C,$E147,'Inter regional allocations'!$B:$B,"load")</f>
        <v>2.39012312748914E-3</v>
      </c>
      <c r="K147" s="15">
        <f>SUMIFS('Inter regional allocations'!$D:$D,'Inter regional allocations'!$A:$A,K$2,'Inter regional allocations'!$C:$C,$E147,'Inter regional allocations'!$B:$B,"load")</f>
        <v>0</v>
      </c>
      <c r="L147" s="15">
        <f>SUMIFS('Inter regional allocations'!$D:$D,'Inter regional allocations'!$A:$A,L$2,'Inter regional allocations'!$C:$C,$E147,'Inter regional allocations'!$B:$B,"load")</f>
        <v>1.8545613851798499E-2</v>
      </c>
      <c r="M147" s="15">
        <f>SUMIFS('Inter regional allocations'!$D:$D,'Inter regional allocations'!$A:$A,M$2,'Inter regional allocations'!$C:$C,$E147,'Inter regional allocations'!$B:$B,"load")</f>
        <v>1.34517588725606E-2</v>
      </c>
      <c r="N147" s="15">
        <f>SUMIFS('Inter regional allocations'!$D:$D,'Inter regional allocations'!$A:$A,N$2,'Inter regional allocations'!$C:$C,$E147,'Inter regional allocations'!$B:$B,"load")</f>
        <v>1.8376302875604799E-5</v>
      </c>
      <c r="O147" s="15">
        <f>SUMIFS('Inter regional allocations'!$D:$D,'Inter regional allocations'!$A:$A,O$2,'Inter regional allocations'!$C:$C,$E147,'Inter regional allocations'!$B:$B,"load")</f>
        <v>5.09287056523079E-6</v>
      </c>
      <c r="P147" s="15">
        <f>SUMIFS('Inter regional allocations'!$D:$D,'Inter regional allocations'!$A:$A,P$2,'Inter regional allocations'!$C:$C,$E147,'Inter regional allocations'!$B:$B,"load")</f>
        <v>4.90336619797547E-2</v>
      </c>
      <c r="Q147" s="15">
        <f>SUMIFS('Inter regional allocations'!$D:$D,'Inter regional allocations'!$A:$A,Q$2,'Inter regional allocations'!$C:$C,$E147,'Inter regional allocations'!$B:$B,"load")</f>
        <v>4.2374053547926697E-3</v>
      </c>
      <c r="R147" s="15">
        <f>SUMIFS('Inter regional allocations'!$D:$D,'Inter regional allocations'!$A:$A,R$2,'Inter regional allocations'!$C:$C,$E147,'Inter regional allocations'!$B:$B,"load")</f>
        <v>4.3152735212463898E-2</v>
      </c>
      <c r="S147" s="15">
        <f>SUMIFS('Inter regional allocations'!$D:$D,'Inter regional allocations'!$A:$A,S$2,'Inter regional allocations'!$C:$C,$E147,'Inter regional allocations'!$B:$B,"load")</f>
        <v>1.24840778710614E-9</v>
      </c>
      <c r="T147" s="15">
        <f>SUMIFS('Inter regional allocations'!$D:$D,'Inter regional allocations'!$A:$A,T$2,'Inter regional allocations'!$C:$C,$E147,'Inter regional allocations'!$B:$B,"load")</f>
        <v>1.9048240932616901E-9</v>
      </c>
      <c r="U147" s="15">
        <f>SUMIFS('Inter regional allocations'!$D:$D,'Inter regional allocations'!$A:$A,U$2,'Inter regional allocations'!$C:$C,$E147,'Inter regional allocations'!$B:$B,"load")</f>
        <v>0</v>
      </c>
      <c r="V147" s="15">
        <f>SUMIFS('Inter regional allocations'!$D:$D,'Inter regional allocations'!$A:$A,V$2,'Inter regional allocations'!$C:$C,$E147,'Inter regional allocations'!$B:$B,"load")</f>
        <v>3.8232971428158098E-4</v>
      </c>
      <c r="W147" s="15">
        <f>SUMIFS('Inter regional allocations'!$D:$D,'Inter regional allocations'!$A:$A,W$2,'Inter regional allocations'!$C:$C,$E147,'Inter regional allocations'!$B:$B,"load")</f>
        <v>0</v>
      </c>
      <c r="X147" s="15">
        <f>SUMIFS('Inter regional allocations'!$D:$D,'Inter regional allocations'!$A:$A,X$2,'Inter regional allocations'!$C:$C,$E147,'Inter regional allocations'!$B:$B,"load")</f>
        <v>1.66047313864341E-6</v>
      </c>
      <c r="Y147" s="15">
        <f>SUMIFS('Inter regional allocations'!$D:$D,'Inter regional allocations'!$A:$A,Y$2,'Inter regional allocations'!$C:$C,$E147,'Inter regional allocations'!$B:$B,"load")</f>
        <v>4.1703812304556002E-6</v>
      </c>
      <c r="Z147" s="15">
        <f>SUMIFS('Inter regional allocations'!$D:$D,'Inter regional allocations'!$A:$A,Z$2,'Inter regional allocations'!$C:$C,$E147,'Inter regional allocations'!$B:$B,"load")</f>
        <v>3.2086320337294301E-21</v>
      </c>
      <c r="AA147" s="15">
        <f>SUMIFS('Inter regional allocations'!$D:$D,'Inter regional allocations'!$A:$A,AA$2,'Inter regional allocations'!$C:$C,$E147,'Inter regional allocations'!$B:$B,"load")</f>
        <v>0</v>
      </c>
      <c r="AB147" s="15">
        <f>SUMIFS('Inter regional allocations'!$D:$D,'Inter regional allocations'!$A:$A,AB$2,'Inter regional allocations'!$C:$C,$E147,'Inter regional allocations'!$B:$B,"load")</f>
        <v>0</v>
      </c>
      <c r="AC147" s="15">
        <f>SUMIFS('Inter regional allocations'!$D:$D,'Inter regional allocations'!$A:$A,AC$2,'Inter regional allocations'!$C:$C,$E147,'Inter regional allocations'!$B:$B,"load")</f>
        <v>0.49035764500217999</v>
      </c>
      <c r="AD147" s="15">
        <f>SUMIFS('Inter regional allocations'!$D:$D,'Inter regional allocations'!$A:$A,AD$2,'Inter regional allocations'!$C:$C,$E147,'Inter regional allocations'!$B:$B,"load")</f>
        <v>4.0555537855253599E-4</v>
      </c>
      <c r="AE147" s="12">
        <f>SUMIFS('Inter regional allocations'!$D:$D,'Inter regional allocations'!$A:$A,AE$2,'Inter regional allocations'!$C:$C,$E147,'Inter regional allocations'!$B:$B,"gen")</f>
        <v>6.2947265526564698E-9</v>
      </c>
      <c r="AF147" s="15">
        <f>SUMIFS('Inter regional allocations'!$D:$D,'Inter regional allocations'!$A:$A,AF$2,'Inter regional allocations'!$C:$C,$E147,'Inter regional allocations'!$B:$B,"gen")</f>
        <v>2.44940247173971E-7</v>
      </c>
      <c r="AG147" s="15">
        <f>SUMIFS('Inter regional allocations'!$D:$D,'Inter regional allocations'!$A:$A,AG$2,'Inter regional allocations'!$C:$C,$E147,'Inter regional allocations'!$B:$B,"gen")</f>
        <v>2.1960396764847002E-3</v>
      </c>
      <c r="AH147" s="15">
        <f>SUMIFS('Inter regional allocations'!$D:$D,'Inter regional allocations'!$A:$A,AH$2,'Inter regional allocations'!$C:$C,$E147,'Inter regional allocations'!$B:$B,"gen")</f>
        <v>2.4794635850462101E-7</v>
      </c>
      <c r="AI147" s="15">
        <f>SUMIFS('Inter regional allocations'!$D:$D,'Inter regional allocations'!$A:$A,AI$2,'Inter regional allocations'!$C:$C,$E147,'Inter regional allocations'!$B:$B,"gen")</f>
        <v>6.5333155480888604E-7</v>
      </c>
      <c r="AJ147" s="15">
        <f>SUMIFS('Inter regional allocations'!$D:$D,'Inter regional allocations'!$A:$A,AJ$2,'Inter regional allocations'!$C:$C,$E147,'Inter regional allocations'!$B:$B,"gen")</f>
        <v>4.9652935210195904E-7</v>
      </c>
      <c r="AK147" s="15">
        <f>SUMIFS('Inter regional allocations'!$D:$D,'Inter regional allocations'!$A:$A,AK$2,'Inter regional allocations'!$C:$C,$E147,'Inter regional allocations'!$B:$B,"gen")</f>
        <v>6.5885039255531596E-7</v>
      </c>
      <c r="AL147" s="15">
        <f>SUMIFS('Inter regional allocations'!$D:$D,'Inter regional allocations'!$A:$A,AL$2,'Inter regional allocations'!$C:$C,$E147,'Inter regional allocations'!$B:$B,"gen")</f>
        <v>5.6175620436670602E-8</v>
      </c>
      <c r="AM147" s="15">
        <f>SUMIFS('Inter regional allocations'!$D:$D,'Inter regional allocations'!$A:$A,AM$2,'Inter regional allocations'!$C:$C,$E147,'Inter regional allocations'!$B:$B,"gen")</f>
        <v>5.65511493586145E-7</v>
      </c>
      <c r="AN147" s="15">
        <f>SUMIFS('Inter regional allocations'!$D:$D,'Inter regional allocations'!$A:$A,AN$2,'Inter regional allocations'!$C:$C,$E147,'Inter regional allocations'!$B:$B,"gen")</f>
        <v>6.5311397476767996E-7</v>
      </c>
      <c r="AO147" s="15">
        <f>SUMIFS('Inter regional allocations'!$D:$D,'Inter regional allocations'!$A:$A,AO$2,'Inter regional allocations'!$C:$C,$E147,'Inter regional allocations'!$B:$B,"gen")</f>
        <v>6.9524117036452304E-7</v>
      </c>
      <c r="AP147" s="15">
        <f>SUMIFS('Inter regional allocations'!$D:$D,'Inter regional allocations'!$A:$A,AP$2,'Inter regional allocations'!$C:$C,$E147,'Inter regional allocations'!$B:$B,"gen")</f>
        <v>2.3134122046479399E-7</v>
      </c>
      <c r="AQ147" s="15">
        <f>SUMIFS('Inter regional allocations'!$D:$D,'Inter regional allocations'!$A:$A,AQ$2,'Inter regional allocations'!$C:$C,$E147,'Inter regional allocations'!$B:$B,"gen")</f>
        <v>2.0686564648592899E-8</v>
      </c>
      <c r="AR147" s="15">
        <f>SUMIFS('Inter regional allocations'!$D:$D,'Inter regional allocations'!$A:$A,AR$2,'Inter regional allocations'!$C:$C,$E147,'Inter regional allocations'!$B:$B,"gen")</f>
        <v>2.1540183255284799E-7</v>
      </c>
      <c r="AS147" s="15">
        <f>SUMIFS('Inter regional allocations'!$D:$D,'Inter regional allocations'!$A:$A,AS$2,'Inter regional allocations'!$C:$C,$E147,'Inter regional allocations'!$B:$B,"gen")</f>
        <v>6.53656824238938E-7</v>
      </c>
      <c r="AT147" s="15">
        <f>SUMIFS('Inter regional allocations'!$D:$D,'Inter regional allocations'!$A:$A,AT$2,'Inter regional allocations'!$C:$C,$E147,'Inter regional allocations'!$B:$B,"gen")</f>
        <v>1.43766890918582E-6</v>
      </c>
      <c r="AU147" s="15">
        <f>SUMIFS('Inter regional allocations'!$D:$D,'Inter regional allocations'!$A:$A,AU$2,'Inter regional allocations'!$C:$C,$E147,'Inter regional allocations'!$B:$B,"gen")</f>
        <v>2.4565269156547602E-7</v>
      </c>
      <c r="AV147" s="15">
        <f>SUMIFS('Inter regional allocations'!$D:$D,'Inter regional allocations'!$A:$A,AV$2,'Inter regional allocations'!$C:$C,$E147,'Inter regional allocations'!$B:$B,"gen")</f>
        <v>2.1733201430857101E-7</v>
      </c>
      <c r="AW147" s="15">
        <f>SUMIFS('Inter regional allocations'!$D:$D,'Inter regional allocations'!$A:$A,AW$2,'Inter regional allocations'!$C:$C,$E147,'Inter regional allocations'!$B:$B,"gen")</f>
        <v>2.4772068996798201E-7</v>
      </c>
      <c r="AX147" s="15">
        <f>SUMIFS('Inter regional allocations'!$D:$D,'Inter regional allocations'!$A:$A,AX$2,'Inter regional allocations'!$C:$C,$E147,'Inter regional allocations'!$B:$B,"gen")</f>
        <v>0.11115975890500999</v>
      </c>
      <c r="AY147" s="15">
        <f>SUMIFS('Inter regional allocations'!$D:$D,'Inter regional allocations'!$A:$A,AY$2,'Inter regional allocations'!$C:$C,$E147,'Inter regional allocations'!$B:$B,"gen")</f>
        <v>1.3112917983717999E-4</v>
      </c>
      <c r="AZ147" s="12">
        <f t="shared" ca="1" si="94"/>
        <v>7.6053524562461766E-4</v>
      </c>
      <c r="BA147" s="15">
        <f t="shared" ca="1" si="95"/>
        <v>0</v>
      </c>
      <c r="BB147" s="15">
        <f t="shared" ca="1" si="96"/>
        <v>5.901199324761971E-3</v>
      </c>
      <c r="BC147" s="15">
        <f t="shared" ca="1" si="97"/>
        <v>4.2803387911539677E-3</v>
      </c>
      <c r="BD147" s="15">
        <f t="shared" ca="1" si="98"/>
        <v>5.8473247091049563E-6</v>
      </c>
      <c r="BE147" s="15">
        <f t="shared" ca="1" si="99"/>
        <v>1.6205472938673045E-6</v>
      </c>
      <c r="BF147" s="15">
        <f t="shared" ca="1" si="100"/>
        <v>1.5602471575103681E-2</v>
      </c>
      <c r="BG147" s="15">
        <f t="shared" ca="1" si="101"/>
        <v>1.3483389559532039E-3</v>
      </c>
      <c r="BH147" s="15">
        <f t="shared" ca="1" si="102"/>
        <v>1.3731165435256196E-2</v>
      </c>
      <c r="BI147" s="15">
        <f t="shared" ca="1" si="103"/>
        <v>3.972423479303652E-10</v>
      </c>
      <c r="BJ147" s="15">
        <f t="shared" ca="1" si="104"/>
        <v>6.061134855267206E-10</v>
      </c>
      <c r="BK147" s="15">
        <f t="shared" ca="1" si="105"/>
        <v>0</v>
      </c>
      <c r="BL147" s="15">
        <f t="shared" ca="1" si="106"/>
        <v>1.2165700579040703E-4</v>
      </c>
      <c r="BM147" s="15">
        <f t="shared" ca="1" si="107"/>
        <v>0</v>
      </c>
      <c r="BN147" s="15">
        <f t="shared" ca="1" si="108"/>
        <v>5.2836120944023774E-7</v>
      </c>
      <c r="BO147" s="15">
        <f t="shared" ca="1" si="109"/>
        <v>1.3270119338097808E-6</v>
      </c>
      <c r="BP147" s="15">
        <f t="shared" ca="1" si="110"/>
        <v>1.0209841174395801E-21</v>
      </c>
      <c r="BQ147" s="15">
        <f t="shared" ca="1" si="111"/>
        <v>0</v>
      </c>
      <c r="BR147" s="15">
        <f t="shared" ca="1" si="111"/>
        <v>0</v>
      </c>
      <c r="BS147" s="15">
        <f t="shared" ca="1" si="112"/>
        <v>0.15603140595414222</v>
      </c>
      <c r="BT147" s="15">
        <f t="shared" ca="1" si="113"/>
        <v>1.2904739337251536E-4</v>
      </c>
      <c r="BU147" s="12">
        <f t="shared" ca="1" si="114"/>
        <v>0</v>
      </c>
      <c r="BV147" s="15">
        <f t="shared" ca="1" si="115"/>
        <v>0</v>
      </c>
      <c r="BW147" s="15">
        <f t="shared" ca="1" si="116"/>
        <v>0</v>
      </c>
      <c r="BX147" s="15">
        <f t="shared" ca="1" si="117"/>
        <v>0</v>
      </c>
      <c r="BY147" s="15">
        <f t="shared" ca="1" si="118"/>
        <v>0</v>
      </c>
      <c r="BZ147" s="15">
        <f t="shared" ca="1" si="119"/>
        <v>0</v>
      </c>
      <c r="CA147" s="15">
        <f t="shared" ca="1" si="120"/>
        <v>0</v>
      </c>
      <c r="CB147" s="15">
        <f t="shared" ca="1" si="121"/>
        <v>0</v>
      </c>
      <c r="CC147" s="15">
        <f t="shared" ca="1" si="122"/>
        <v>0</v>
      </c>
      <c r="CD147" s="15">
        <f t="shared" ca="1" si="123"/>
        <v>0</v>
      </c>
      <c r="CE147" s="15">
        <f t="shared" ca="1" si="124"/>
        <v>0</v>
      </c>
      <c r="CF147" s="15">
        <f t="shared" ca="1" si="125"/>
        <v>0</v>
      </c>
      <c r="CG147" s="15">
        <f t="shared" ca="1" si="126"/>
        <v>0</v>
      </c>
      <c r="CH147" s="15">
        <f t="shared" ca="1" si="127"/>
        <v>0</v>
      </c>
      <c r="CI147" s="15">
        <f t="shared" ca="1" si="128"/>
        <v>0</v>
      </c>
      <c r="CJ147" s="15">
        <f t="shared" ca="1" si="129"/>
        <v>0</v>
      </c>
      <c r="CK147" s="15">
        <f t="shared" ca="1" si="130"/>
        <v>0</v>
      </c>
      <c r="CL147" s="15">
        <f t="shared" ca="1" si="131"/>
        <v>0</v>
      </c>
      <c r="CM147" s="15">
        <f t="shared" ca="1" si="131"/>
        <v>0</v>
      </c>
      <c r="CN147" s="15">
        <f t="shared" ca="1" si="132"/>
        <v>0</v>
      </c>
      <c r="CO147" s="15">
        <f t="shared" ca="1" si="133"/>
        <v>0</v>
      </c>
    </row>
    <row r="148" spans="1:93" x14ac:dyDescent="0.35">
      <c r="A148" s="4" t="str">
        <f t="shared" si="134"/>
        <v>UNETGFD</v>
      </c>
      <c r="B148" s="3" t="str">
        <f t="shared" si="91"/>
        <v>UNETGFD</v>
      </c>
      <c r="C148" s="4" t="s">
        <v>205</v>
      </c>
      <c r="D148" s="4" t="s">
        <v>207</v>
      </c>
      <c r="E148" s="6" t="s">
        <v>33</v>
      </c>
      <c r="F148" s="9">
        <v>274366749.39999998</v>
      </c>
      <c r="G148" s="10">
        <v>0</v>
      </c>
      <c r="H148" s="12">
        <f t="shared" ca="1" si="92"/>
        <v>0.11173908533249041</v>
      </c>
      <c r="I148" s="14">
        <f t="shared" ca="1" si="93"/>
        <v>0</v>
      </c>
      <c r="J148" s="12">
        <f>SUMIFS('Inter regional allocations'!$D:$D,'Inter regional allocations'!$A:$A,J$2,'Inter regional allocations'!$C:$C,$E148,'Inter regional allocations'!$B:$B,"load")</f>
        <v>2.39012312748914E-3</v>
      </c>
      <c r="K148" s="15">
        <f>SUMIFS('Inter regional allocations'!$D:$D,'Inter regional allocations'!$A:$A,K$2,'Inter regional allocations'!$C:$C,$E148,'Inter regional allocations'!$B:$B,"load")</f>
        <v>0</v>
      </c>
      <c r="L148" s="15">
        <f>SUMIFS('Inter regional allocations'!$D:$D,'Inter regional allocations'!$A:$A,L$2,'Inter regional allocations'!$C:$C,$E148,'Inter regional allocations'!$B:$B,"load")</f>
        <v>1.8545613851798499E-2</v>
      </c>
      <c r="M148" s="15">
        <f>SUMIFS('Inter regional allocations'!$D:$D,'Inter regional allocations'!$A:$A,M$2,'Inter regional allocations'!$C:$C,$E148,'Inter regional allocations'!$B:$B,"load")</f>
        <v>1.34517588725606E-2</v>
      </c>
      <c r="N148" s="15">
        <f>SUMIFS('Inter regional allocations'!$D:$D,'Inter regional allocations'!$A:$A,N$2,'Inter regional allocations'!$C:$C,$E148,'Inter regional allocations'!$B:$B,"load")</f>
        <v>1.8376302875604799E-5</v>
      </c>
      <c r="O148" s="15">
        <f>SUMIFS('Inter regional allocations'!$D:$D,'Inter regional allocations'!$A:$A,O$2,'Inter regional allocations'!$C:$C,$E148,'Inter regional allocations'!$B:$B,"load")</f>
        <v>5.09287056523079E-6</v>
      </c>
      <c r="P148" s="15">
        <f>SUMIFS('Inter regional allocations'!$D:$D,'Inter regional allocations'!$A:$A,P$2,'Inter regional allocations'!$C:$C,$E148,'Inter regional allocations'!$B:$B,"load")</f>
        <v>4.90336619797547E-2</v>
      </c>
      <c r="Q148" s="15">
        <f>SUMIFS('Inter regional allocations'!$D:$D,'Inter regional allocations'!$A:$A,Q$2,'Inter regional allocations'!$C:$C,$E148,'Inter regional allocations'!$B:$B,"load")</f>
        <v>4.2374053547926697E-3</v>
      </c>
      <c r="R148" s="15">
        <f>SUMIFS('Inter regional allocations'!$D:$D,'Inter regional allocations'!$A:$A,R$2,'Inter regional allocations'!$C:$C,$E148,'Inter regional allocations'!$B:$B,"load")</f>
        <v>4.3152735212463898E-2</v>
      </c>
      <c r="S148" s="15">
        <f>SUMIFS('Inter regional allocations'!$D:$D,'Inter regional allocations'!$A:$A,S$2,'Inter regional allocations'!$C:$C,$E148,'Inter regional allocations'!$B:$B,"load")</f>
        <v>1.24840778710614E-9</v>
      </c>
      <c r="T148" s="15">
        <f>SUMIFS('Inter regional allocations'!$D:$D,'Inter regional allocations'!$A:$A,T$2,'Inter regional allocations'!$C:$C,$E148,'Inter regional allocations'!$B:$B,"load")</f>
        <v>1.9048240932616901E-9</v>
      </c>
      <c r="U148" s="15">
        <f>SUMIFS('Inter regional allocations'!$D:$D,'Inter regional allocations'!$A:$A,U$2,'Inter regional allocations'!$C:$C,$E148,'Inter regional allocations'!$B:$B,"load")</f>
        <v>0</v>
      </c>
      <c r="V148" s="15">
        <f>SUMIFS('Inter regional allocations'!$D:$D,'Inter regional allocations'!$A:$A,V$2,'Inter regional allocations'!$C:$C,$E148,'Inter regional allocations'!$B:$B,"load")</f>
        <v>3.8232971428158098E-4</v>
      </c>
      <c r="W148" s="15">
        <f>SUMIFS('Inter regional allocations'!$D:$D,'Inter regional allocations'!$A:$A,W$2,'Inter regional allocations'!$C:$C,$E148,'Inter regional allocations'!$B:$B,"load")</f>
        <v>0</v>
      </c>
      <c r="X148" s="15">
        <f>SUMIFS('Inter regional allocations'!$D:$D,'Inter regional allocations'!$A:$A,X$2,'Inter regional allocations'!$C:$C,$E148,'Inter regional allocations'!$B:$B,"load")</f>
        <v>1.66047313864341E-6</v>
      </c>
      <c r="Y148" s="15">
        <f>SUMIFS('Inter regional allocations'!$D:$D,'Inter regional allocations'!$A:$A,Y$2,'Inter regional allocations'!$C:$C,$E148,'Inter regional allocations'!$B:$B,"load")</f>
        <v>4.1703812304556002E-6</v>
      </c>
      <c r="Z148" s="15">
        <f>SUMIFS('Inter regional allocations'!$D:$D,'Inter regional allocations'!$A:$A,Z$2,'Inter regional allocations'!$C:$C,$E148,'Inter regional allocations'!$B:$B,"load")</f>
        <v>3.2086320337294301E-21</v>
      </c>
      <c r="AA148" s="15">
        <f>SUMIFS('Inter regional allocations'!$D:$D,'Inter regional allocations'!$A:$A,AA$2,'Inter regional allocations'!$C:$C,$E148,'Inter regional allocations'!$B:$B,"load")</f>
        <v>0</v>
      </c>
      <c r="AB148" s="15">
        <f>SUMIFS('Inter regional allocations'!$D:$D,'Inter regional allocations'!$A:$A,AB$2,'Inter regional allocations'!$C:$C,$E148,'Inter regional allocations'!$B:$B,"load")</f>
        <v>0</v>
      </c>
      <c r="AC148" s="15">
        <f>SUMIFS('Inter regional allocations'!$D:$D,'Inter regional allocations'!$A:$A,AC$2,'Inter regional allocations'!$C:$C,$E148,'Inter regional allocations'!$B:$B,"load")</f>
        <v>0.49035764500217999</v>
      </c>
      <c r="AD148" s="15">
        <f>SUMIFS('Inter regional allocations'!$D:$D,'Inter regional allocations'!$A:$A,AD$2,'Inter regional allocations'!$C:$C,$E148,'Inter regional allocations'!$B:$B,"load")</f>
        <v>4.0555537855253599E-4</v>
      </c>
      <c r="AE148" s="12">
        <f>SUMIFS('Inter regional allocations'!$D:$D,'Inter regional allocations'!$A:$A,AE$2,'Inter regional allocations'!$C:$C,$E148,'Inter regional allocations'!$B:$B,"gen")</f>
        <v>6.2947265526564698E-9</v>
      </c>
      <c r="AF148" s="15">
        <f>SUMIFS('Inter regional allocations'!$D:$D,'Inter regional allocations'!$A:$A,AF$2,'Inter regional allocations'!$C:$C,$E148,'Inter regional allocations'!$B:$B,"gen")</f>
        <v>2.44940247173971E-7</v>
      </c>
      <c r="AG148" s="15">
        <f>SUMIFS('Inter regional allocations'!$D:$D,'Inter regional allocations'!$A:$A,AG$2,'Inter regional allocations'!$C:$C,$E148,'Inter regional allocations'!$B:$B,"gen")</f>
        <v>2.1960396764847002E-3</v>
      </c>
      <c r="AH148" s="15">
        <f>SUMIFS('Inter regional allocations'!$D:$D,'Inter regional allocations'!$A:$A,AH$2,'Inter regional allocations'!$C:$C,$E148,'Inter regional allocations'!$B:$B,"gen")</f>
        <v>2.4794635850462101E-7</v>
      </c>
      <c r="AI148" s="15">
        <f>SUMIFS('Inter regional allocations'!$D:$D,'Inter regional allocations'!$A:$A,AI$2,'Inter regional allocations'!$C:$C,$E148,'Inter regional allocations'!$B:$B,"gen")</f>
        <v>6.5333155480888604E-7</v>
      </c>
      <c r="AJ148" s="15">
        <f>SUMIFS('Inter regional allocations'!$D:$D,'Inter regional allocations'!$A:$A,AJ$2,'Inter regional allocations'!$C:$C,$E148,'Inter regional allocations'!$B:$B,"gen")</f>
        <v>4.9652935210195904E-7</v>
      </c>
      <c r="AK148" s="15">
        <f>SUMIFS('Inter regional allocations'!$D:$D,'Inter regional allocations'!$A:$A,AK$2,'Inter regional allocations'!$C:$C,$E148,'Inter regional allocations'!$B:$B,"gen")</f>
        <v>6.5885039255531596E-7</v>
      </c>
      <c r="AL148" s="15">
        <f>SUMIFS('Inter regional allocations'!$D:$D,'Inter regional allocations'!$A:$A,AL$2,'Inter regional allocations'!$C:$C,$E148,'Inter regional allocations'!$B:$B,"gen")</f>
        <v>5.6175620436670602E-8</v>
      </c>
      <c r="AM148" s="15">
        <f>SUMIFS('Inter regional allocations'!$D:$D,'Inter regional allocations'!$A:$A,AM$2,'Inter regional allocations'!$C:$C,$E148,'Inter regional allocations'!$B:$B,"gen")</f>
        <v>5.65511493586145E-7</v>
      </c>
      <c r="AN148" s="15">
        <f>SUMIFS('Inter regional allocations'!$D:$D,'Inter regional allocations'!$A:$A,AN$2,'Inter regional allocations'!$C:$C,$E148,'Inter regional allocations'!$B:$B,"gen")</f>
        <v>6.5311397476767996E-7</v>
      </c>
      <c r="AO148" s="15">
        <f>SUMIFS('Inter regional allocations'!$D:$D,'Inter regional allocations'!$A:$A,AO$2,'Inter regional allocations'!$C:$C,$E148,'Inter regional allocations'!$B:$B,"gen")</f>
        <v>6.9524117036452304E-7</v>
      </c>
      <c r="AP148" s="15">
        <f>SUMIFS('Inter regional allocations'!$D:$D,'Inter regional allocations'!$A:$A,AP$2,'Inter regional allocations'!$C:$C,$E148,'Inter regional allocations'!$B:$B,"gen")</f>
        <v>2.3134122046479399E-7</v>
      </c>
      <c r="AQ148" s="15">
        <f>SUMIFS('Inter regional allocations'!$D:$D,'Inter regional allocations'!$A:$A,AQ$2,'Inter regional allocations'!$C:$C,$E148,'Inter regional allocations'!$B:$B,"gen")</f>
        <v>2.0686564648592899E-8</v>
      </c>
      <c r="AR148" s="15">
        <f>SUMIFS('Inter regional allocations'!$D:$D,'Inter regional allocations'!$A:$A,AR$2,'Inter regional allocations'!$C:$C,$E148,'Inter regional allocations'!$B:$B,"gen")</f>
        <v>2.1540183255284799E-7</v>
      </c>
      <c r="AS148" s="15">
        <f>SUMIFS('Inter regional allocations'!$D:$D,'Inter regional allocations'!$A:$A,AS$2,'Inter regional allocations'!$C:$C,$E148,'Inter regional allocations'!$B:$B,"gen")</f>
        <v>6.53656824238938E-7</v>
      </c>
      <c r="AT148" s="15">
        <f>SUMIFS('Inter regional allocations'!$D:$D,'Inter regional allocations'!$A:$A,AT$2,'Inter regional allocations'!$C:$C,$E148,'Inter regional allocations'!$B:$B,"gen")</f>
        <v>1.43766890918582E-6</v>
      </c>
      <c r="AU148" s="15">
        <f>SUMIFS('Inter regional allocations'!$D:$D,'Inter regional allocations'!$A:$A,AU$2,'Inter regional allocations'!$C:$C,$E148,'Inter regional allocations'!$B:$B,"gen")</f>
        <v>2.4565269156547602E-7</v>
      </c>
      <c r="AV148" s="15">
        <f>SUMIFS('Inter regional allocations'!$D:$D,'Inter regional allocations'!$A:$A,AV$2,'Inter regional allocations'!$C:$C,$E148,'Inter regional allocations'!$B:$B,"gen")</f>
        <v>2.1733201430857101E-7</v>
      </c>
      <c r="AW148" s="15">
        <f>SUMIFS('Inter regional allocations'!$D:$D,'Inter regional allocations'!$A:$A,AW$2,'Inter regional allocations'!$C:$C,$E148,'Inter regional allocations'!$B:$B,"gen")</f>
        <v>2.4772068996798201E-7</v>
      </c>
      <c r="AX148" s="15">
        <f>SUMIFS('Inter regional allocations'!$D:$D,'Inter regional allocations'!$A:$A,AX$2,'Inter regional allocations'!$C:$C,$E148,'Inter regional allocations'!$B:$B,"gen")</f>
        <v>0.11115975890500999</v>
      </c>
      <c r="AY148" s="15">
        <f>SUMIFS('Inter regional allocations'!$D:$D,'Inter regional allocations'!$A:$A,AY$2,'Inter regional allocations'!$C:$C,$E148,'Inter regional allocations'!$B:$B,"gen")</f>
        <v>1.3112917983717999E-4</v>
      </c>
      <c r="AZ148" s="12">
        <f t="shared" ca="1" si="94"/>
        <v>2.6707017209766788E-4</v>
      </c>
      <c r="BA148" s="15">
        <f t="shared" ca="1" si="95"/>
        <v>0</v>
      </c>
      <c r="BB148" s="15">
        <f t="shared" ca="1" si="96"/>
        <v>2.0722699287295285E-3</v>
      </c>
      <c r="BC148" s="15">
        <f t="shared" ca="1" si="97"/>
        <v>1.5030872325331338E-3</v>
      </c>
      <c r="BD148" s="15">
        <f t="shared" ca="1" si="98"/>
        <v>2.0533512751128935E-6</v>
      </c>
      <c r="BE148" s="15">
        <f t="shared" ca="1" si="99"/>
        <v>5.6907269867565197E-7</v>
      </c>
      <c r="BF148" s="15">
        <f t="shared" ca="1" si="100"/>
        <v>5.4789765401203009E-3</v>
      </c>
      <c r="BG148" s="15">
        <f t="shared" ca="1" si="101"/>
        <v>4.7348379852752993E-4</v>
      </c>
      <c r="BH148" s="15">
        <f t="shared" ca="1" si="102"/>
        <v>4.8218471622358677E-3</v>
      </c>
      <c r="BI148" s="15">
        <f t="shared" ca="1" si="103"/>
        <v>1.3949594425319851E-10</v>
      </c>
      <c r="BJ148" s="15">
        <f t="shared" ca="1" si="104"/>
        <v>2.1284330190035166E-10</v>
      </c>
      <c r="BK148" s="15">
        <f t="shared" ca="1" si="105"/>
        <v>0</v>
      </c>
      <c r="BL148" s="15">
        <f t="shared" ca="1" si="106"/>
        <v>4.2721172569256255E-5</v>
      </c>
      <c r="BM148" s="15">
        <f t="shared" ca="1" si="107"/>
        <v>0</v>
      </c>
      <c r="BN148" s="15">
        <f t="shared" ca="1" si="108"/>
        <v>1.8553974973118417E-7</v>
      </c>
      <c r="BO148" s="15">
        <f t="shared" ca="1" si="109"/>
        <v>4.6599458417889469E-7</v>
      </c>
      <c r="BP148" s="15">
        <f t="shared" ca="1" si="110"/>
        <v>3.5852960861745504E-22</v>
      </c>
      <c r="BQ148" s="15">
        <f t="shared" ca="1" si="111"/>
        <v>0</v>
      </c>
      <c r="BR148" s="15">
        <f t="shared" ca="1" si="111"/>
        <v>0</v>
      </c>
      <c r="BS148" s="15">
        <f t="shared" ca="1" si="112"/>
        <v>5.479211473833763E-2</v>
      </c>
      <c r="BT148" s="15">
        <f t="shared" ca="1" si="113"/>
        <v>4.5316387051132272E-5</v>
      </c>
      <c r="BU148" s="12">
        <f t="shared" ca="1" si="114"/>
        <v>0</v>
      </c>
      <c r="BV148" s="15">
        <f t="shared" ca="1" si="115"/>
        <v>0</v>
      </c>
      <c r="BW148" s="15">
        <f t="shared" ca="1" si="116"/>
        <v>0</v>
      </c>
      <c r="BX148" s="15">
        <f t="shared" ca="1" si="117"/>
        <v>0</v>
      </c>
      <c r="BY148" s="15">
        <f t="shared" ca="1" si="118"/>
        <v>0</v>
      </c>
      <c r="BZ148" s="15">
        <f t="shared" ca="1" si="119"/>
        <v>0</v>
      </c>
      <c r="CA148" s="15">
        <f t="shared" ca="1" si="120"/>
        <v>0</v>
      </c>
      <c r="CB148" s="15">
        <f t="shared" ca="1" si="121"/>
        <v>0</v>
      </c>
      <c r="CC148" s="15">
        <f t="shared" ca="1" si="122"/>
        <v>0</v>
      </c>
      <c r="CD148" s="15">
        <f t="shared" ca="1" si="123"/>
        <v>0</v>
      </c>
      <c r="CE148" s="15">
        <f t="shared" ca="1" si="124"/>
        <v>0</v>
      </c>
      <c r="CF148" s="15">
        <f t="shared" ca="1" si="125"/>
        <v>0</v>
      </c>
      <c r="CG148" s="15">
        <f t="shared" ca="1" si="126"/>
        <v>0</v>
      </c>
      <c r="CH148" s="15">
        <f t="shared" ca="1" si="127"/>
        <v>0</v>
      </c>
      <c r="CI148" s="15">
        <f t="shared" ca="1" si="128"/>
        <v>0</v>
      </c>
      <c r="CJ148" s="15">
        <f t="shared" ca="1" si="129"/>
        <v>0</v>
      </c>
      <c r="CK148" s="15">
        <f t="shared" ca="1" si="130"/>
        <v>0</v>
      </c>
      <c r="CL148" s="15">
        <f t="shared" ca="1" si="131"/>
        <v>0</v>
      </c>
      <c r="CM148" s="15">
        <f t="shared" ca="1" si="131"/>
        <v>0</v>
      </c>
      <c r="CN148" s="15">
        <f t="shared" ca="1" si="132"/>
        <v>0</v>
      </c>
      <c r="CO148" s="15">
        <f t="shared" ca="1" si="133"/>
        <v>0</v>
      </c>
    </row>
    <row r="149" spans="1:93" x14ac:dyDescent="0.35">
      <c r="A149" s="4" t="str">
        <f t="shared" si="134"/>
        <v>UNETHAY</v>
      </c>
      <c r="B149" s="3" t="str">
        <f t="shared" si="91"/>
        <v>UNETHAY</v>
      </c>
      <c r="C149" s="4" t="s">
        <v>205</v>
      </c>
      <c r="D149" s="4" t="s">
        <v>208</v>
      </c>
      <c r="E149" s="6" t="s">
        <v>33</v>
      </c>
      <c r="F149" s="9">
        <v>130766871.8</v>
      </c>
      <c r="G149" s="10">
        <v>0</v>
      </c>
      <c r="H149" s="12">
        <f t="shared" ca="1" si="92"/>
        <v>5.3256346400126268E-2</v>
      </c>
      <c r="I149" s="14">
        <f t="shared" ca="1" si="93"/>
        <v>0</v>
      </c>
      <c r="J149" s="12">
        <f>SUMIFS('Inter regional allocations'!$D:$D,'Inter regional allocations'!$A:$A,J$2,'Inter regional allocations'!$C:$C,$E149,'Inter regional allocations'!$B:$B,"load")</f>
        <v>2.39012312748914E-3</v>
      </c>
      <c r="K149" s="15">
        <f>SUMIFS('Inter regional allocations'!$D:$D,'Inter regional allocations'!$A:$A,K$2,'Inter regional allocations'!$C:$C,$E149,'Inter regional allocations'!$B:$B,"load")</f>
        <v>0</v>
      </c>
      <c r="L149" s="15">
        <f>SUMIFS('Inter regional allocations'!$D:$D,'Inter regional allocations'!$A:$A,L$2,'Inter regional allocations'!$C:$C,$E149,'Inter regional allocations'!$B:$B,"load")</f>
        <v>1.8545613851798499E-2</v>
      </c>
      <c r="M149" s="15">
        <f>SUMIFS('Inter regional allocations'!$D:$D,'Inter regional allocations'!$A:$A,M$2,'Inter regional allocations'!$C:$C,$E149,'Inter regional allocations'!$B:$B,"load")</f>
        <v>1.34517588725606E-2</v>
      </c>
      <c r="N149" s="15">
        <f>SUMIFS('Inter regional allocations'!$D:$D,'Inter regional allocations'!$A:$A,N$2,'Inter regional allocations'!$C:$C,$E149,'Inter regional allocations'!$B:$B,"load")</f>
        <v>1.8376302875604799E-5</v>
      </c>
      <c r="O149" s="15">
        <f>SUMIFS('Inter regional allocations'!$D:$D,'Inter regional allocations'!$A:$A,O$2,'Inter regional allocations'!$C:$C,$E149,'Inter regional allocations'!$B:$B,"load")</f>
        <v>5.09287056523079E-6</v>
      </c>
      <c r="P149" s="15">
        <f>SUMIFS('Inter regional allocations'!$D:$D,'Inter regional allocations'!$A:$A,P$2,'Inter regional allocations'!$C:$C,$E149,'Inter regional allocations'!$B:$B,"load")</f>
        <v>4.90336619797547E-2</v>
      </c>
      <c r="Q149" s="15">
        <f>SUMIFS('Inter regional allocations'!$D:$D,'Inter regional allocations'!$A:$A,Q$2,'Inter regional allocations'!$C:$C,$E149,'Inter regional allocations'!$B:$B,"load")</f>
        <v>4.2374053547926697E-3</v>
      </c>
      <c r="R149" s="15">
        <f>SUMIFS('Inter regional allocations'!$D:$D,'Inter regional allocations'!$A:$A,R$2,'Inter regional allocations'!$C:$C,$E149,'Inter regional allocations'!$B:$B,"load")</f>
        <v>4.3152735212463898E-2</v>
      </c>
      <c r="S149" s="15">
        <f>SUMIFS('Inter regional allocations'!$D:$D,'Inter regional allocations'!$A:$A,S$2,'Inter regional allocations'!$C:$C,$E149,'Inter regional allocations'!$B:$B,"load")</f>
        <v>1.24840778710614E-9</v>
      </c>
      <c r="T149" s="15">
        <f>SUMIFS('Inter regional allocations'!$D:$D,'Inter regional allocations'!$A:$A,T$2,'Inter regional allocations'!$C:$C,$E149,'Inter regional allocations'!$B:$B,"load")</f>
        <v>1.9048240932616901E-9</v>
      </c>
      <c r="U149" s="15">
        <f>SUMIFS('Inter regional allocations'!$D:$D,'Inter regional allocations'!$A:$A,U$2,'Inter regional allocations'!$C:$C,$E149,'Inter regional allocations'!$B:$B,"load")</f>
        <v>0</v>
      </c>
      <c r="V149" s="15">
        <f>SUMIFS('Inter regional allocations'!$D:$D,'Inter regional allocations'!$A:$A,V$2,'Inter regional allocations'!$C:$C,$E149,'Inter regional allocations'!$B:$B,"load")</f>
        <v>3.8232971428158098E-4</v>
      </c>
      <c r="W149" s="15">
        <f>SUMIFS('Inter regional allocations'!$D:$D,'Inter regional allocations'!$A:$A,W$2,'Inter regional allocations'!$C:$C,$E149,'Inter regional allocations'!$B:$B,"load")</f>
        <v>0</v>
      </c>
      <c r="X149" s="15">
        <f>SUMIFS('Inter regional allocations'!$D:$D,'Inter regional allocations'!$A:$A,X$2,'Inter regional allocations'!$C:$C,$E149,'Inter regional allocations'!$B:$B,"load")</f>
        <v>1.66047313864341E-6</v>
      </c>
      <c r="Y149" s="15">
        <f>SUMIFS('Inter regional allocations'!$D:$D,'Inter regional allocations'!$A:$A,Y$2,'Inter regional allocations'!$C:$C,$E149,'Inter regional allocations'!$B:$B,"load")</f>
        <v>4.1703812304556002E-6</v>
      </c>
      <c r="Z149" s="15">
        <f>SUMIFS('Inter regional allocations'!$D:$D,'Inter regional allocations'!$A:$A,Z$2,'Inter regional allocations'!$C:$C,$E149,'Inter regional allocations'!$B:$B,"load")</f>
        <v>3.2086320337294301E-21</v>
      </c>
      <c r="AA149" s="15">
        <f>SUMIFS('Inter regional allocations'!$D:$D,'Inter regional allocations'!$A:$A,AA$2,'Inter regional allocations'!$C:$C,$E149,'Inter regional allocations'!$B:$B,"load")</f>
        <v>0</v>
      </c>
      <c r="AB149" s="15">
        <f>SUMIFS('Inter regional allocations'!$D:$D,'Inter regional allocations'!$A:$A,AB$2,'Inter regional allocations'!$C:$C,$E149,'Inter regional allocations'!$B:$B,"load")</f>
        <v>0</v>
      </c>
      <c r="AC149" s="15">
        <f>SUMIFS('Inter regional allocations'!$D:$D,'Inter regional allocations'!$A:$A,AC$2,'Inter regional allocations'!$C:$C,$E149,'Inter regional allocations'!$B:$B,"load")</f>
        <v>0.49035764500217999</v>
      </c>
      <c r="AD149" s="15">
        <f>SUMIFS('Inter regional allocations'!$D:$D,'Inter regional allocations'!$A:$A,AD$2,'Inter regional allocations'!$C:$C,$E149,'Inter regional allocations'!$B:$B,"load")</f>
        <v>4.0555537855253599E-4</v>
      </c>
      <c r="AE149" s="12">
        <f>SUMIFS('Inter regional allocations'!$D:$D,'Inter regional allocations'!$A:$A,AE$2,'Inter regional allocations'!$C:$C,$E149,'Inter regional allocations'!$B:$B,"gen")</f>
        <v>6.2947265526564698E-9</v>
      </c>
      <c r="AF149" s="15">
        <f>SUMIFS('Inter regional allocations'!$D:$D,'Inter regional allocations'!$A:$A,AF$2,'Inter regional allocations'!$C:$C,$E149,'Inter regional allocations'!$B:$B,"gen")</f>
        <v>2.44940247173971E-7</v>
      </c>
      <c r="AG149" s="15">
        <f>SUMIFS('Inter regional allocations'!$D:$D,'Inter regional allocations'!$A:$A,AG$2,'Inter regional allocations'!$C:$C,$E149,'Inter regional allocations'!$B:$B,"gen")</f>
        <v>2.1960396764847002E-3</v>
      </c>
      <c r="AH149" s="15">
        <f>SUMIFS('Inter regional allocations'!$D:$D,'Inter regional allocations'!$A:$A,AH$2,'Inter regional allocations'!$C:$C,$E149,'Inter regional allocations'!$B:$B,"gen")</f>
        <v>2.4794635850462101E-7</v>
      </c>
      <c r="AI149" s="15">
        <f>SUMIFS('Inter regional allocations'!$D:$D,'Inter regional allocations'!$A:$A,AI$2,'Inter regional allocations'!$C:$C,$E149,'Inter regional allocations'!$B:$B,"gen")</f>
        <v>6.5333155480888604E-7</v>
      </c>
      <c r="AJ149" s="15">
        <f>SUMIFS('Inter regional allocations'!$D:$D,'Inter regional allocations'!$A:$A,AJ$2,'Inter regional allocations'!$C:$C,$E149,'Inter regional allocations'!$B:$B,"gen")</f>
        <v>4.9652935210195904E-7</v>
      </c>
      <c r="AK149" s="15">
        <f>SUMIFS('Inter regional allocations'!$D:$D,'Inter regional allocations'!$A:$A,AK$2,'Inter regional allocations'!$C:$C,$E149,'Inter regional allocations'!$B:$B,"gen")</f>
        <v>6.5885039255531596E-7</v>
      </c>
      <c r="AL149" s="15">
        <f>SUMIFS('Inter regional allocations'!$D:$D,'Inter regional allocations'!$A:$A,AL$2,'Inter regional allocations'!$C:$C,$E149,'Inter regional allocations'!$B:$B,"gen")</f>
        <v>5.6175620436670602E-8</v>
      </c>
      <c r="AM149" s="15">
        <f>SUMIFS('Inter regional allocations'!$D:$D,'Inter regional allocations'!$A:$A,AM$2,'Inter regional allocations'!$C:$C,$E149,'Inter regional allocations'!$B:$B,"gen")</f>
        <v>5.65511493586145E-7</v>
      </c>
      <c r="AN149" s="15">
        <f>SUMIFS('Inter regional allocations'!$D:$D,'Inter regional allocations'!$A:$A,AN$2,'Inter regional allocations'!$C:$C,$E149,'Inter regional allocations'!$B:$B,"gen")</f>
        <v>6.5311397476767996E-7</v>
      </c>
      <c r="AO149" s="15">
        <f>SUMIFS('Inter regional allocations'!$D:$D,'Inter regional allocations'!$A:$A,AO$2,'Inter regional allocations'!$C:$C,$E149,'Inter regional allocations'!$B:$B,"gen")</f>
        <v>6.9524117036452304E-7</v>
      </c>
      <c r="AP149" s="15">
        <f>SUMIFS('Inter regional allocations'!$D:$D,'Inter regional allocations'!$A:$A,AP$2,'Inter regional allocations'!$C:$C,$E149,'Inter regional allocations'!$B:$B,"gen")</f>
        <v>2.3134122046479399E-7</v>
      </c>
      <c r="AQ149" s="15">
        <f>SUMIFS('Inter regional allocations'!$D:$D,'Inter regional allocations'!$A:$A,AQ$2,'Inter regional allocations'!$C:$C,$E149,'Inter regional allocations'!$B:$B,"gen")</f>
        <v>2.0686564648592899E-8</v>
      </c>
      <c r="AR149" s="15">
        <f>SUMIFS('Inter regional allocations'!$D:$D,'Inter regional allocations'!$A:$A,AR$2,'Inter regional allocations'!$C:$C,$E149,'Inter regional allocations'!$B:$B,"gen")</f>
        <v>2.1540183255284799E-7</v>
      </c>
      <c r="AS149" s="15">
        <f>SUMIFS('Inter regional allocations'!$D:$D,'Inter regional allocations'!$A:$A,AS$2,'Inter regional allocations'!$C:$C,$E149,'Inter regional allocations'!$B:$B,"gen")</f>
        <v>6.53656824238938E-7</v>
      </c>
      <c r="AT149" s="15">
        <f>SUMIFS('Inter regional allocations'!$D:$D,'Inter regional allocations'!$A:$A,AT$2,'Inter regional allocations'!$C:$C,$E149,'Inter regional allocations'!$B:$B,"gen")</f>
        <v>1.43766890918582E-6</v>
      </c>
      <c r="AU149" s="15">
        <f>SUMIFS('Inter regional allocations'!$D:$D,'Inter regional allocations'!$A:$A,AU$2,'Inter regional allocations'!$C:$C,$E149,'Inter regional allocations'!$B:$B,"gen")</f>
        <v>2.4565269156547602E-7</v>
      </c>
      <c r="AV149" s="15">
        <f>SUMIFS('Inter regional allocations'!$D:$D,'Inter regional allocations'!$A:$A,AV$2,'Inter regional allocations'!$C:$C,$E149,'Inter regional allocations'!$B:$B,"gen")</f>
        <v>2.1733201430857101E-7</v>
      </c>
      <c r="AW149" s="15">
        <f>SUMIFS('Inter regional allocations'!$D:$D,'Inter regional allocations'!$A:$A,AW$2,'Inter regional allocations'!$C:$C,$E149,'Inter regional allocations'!$B:$B,"gen")</f>
        <v>2.4772068996798201E-7</v>
      </c>
      <c r="AX149" s="15">
        <f>SUMIFS('Inter regional allocations'!$D:$D,'Inter regional allocations'!$A:$A,AX$2,'Inter regional allocations'!$C:$C,$E149,'Inter regional allocations'!$B:$B,"gen")</f>
        <v>0.11115975890500999</v>
      </c>
      <c r="AY149" s="15">
        <f>SUMIFS('Inter regional allocations'!$D:$D,'Inter regional allocations'!$A:$A,AY$2,'Inter regional allocations'!$C:$C,$E149,'Inter regional allocations'!$B:$B,"gen")</f>
        <v>1.3112917983717999E-4</v>
      </c>
      <c r="AZ149" s="12">
        <f t="shared" ca="1" si="94"/>
        <v>1.2728922521651481E-4</v>
      </c>
      <c r="BA149" s="15">
        <f t="shared" ca="1" si="95"/>
        <v>0</v>
      </c>
      <c r="BB149" s="15">
        <f t="shared" ca="1" si="96"/>
        <v>9.8767163549436077E-4</v>
      </c>
      <c r="BC149" s="15">
        <f t="shared" ca="1" si="97"/>
        <v>7.1639153020805924E-4</v>
      </c>
      <c r="BD149" s="15">
        <f t="shared" ca="1" si="98"/>
        <v>9.7865475149684572E-7</v>
      </c>
      <c r="BE149" s="15">
        <f t="shared" ca="1" si="99"/>
        <v>2.7122767899293784E-7</v>
      </c>
      <c r="BF149" s="15">
        <f t="shared" ca="1" si="100"/>
        <v>2.6113536876605174E-3</v>
      </c>
      <c r="BG149" s="15">
        <f t="shared" ca="1" si="101"/>
        <v>2.2566872741258836E-4</v>
      </c>
      <c r="BH149" s="15">
        <f t="shared" ca="1" si="102"/>
        <v>2.2981570145879037E-3</v>
      </c>
      <c r="BI149" s="15">
        <f t="shared" ca="1" si="103"/>
        <v>6.6485637558739672E-11</v>
      </c>
      <c r="BJ149" s="15">
        <f t="shared" ca="1" si="104"/>
        <v>1.01443971742051E-10</v>
      </c>
      <c r="BK149" s="15">
        <f t="shared" ca="1" si="105"/>
        <v>0</v>
      </c>
      <c r="BL149" s="15">
        <f t="shared" ca="1" si="106"/>
        <v>2.0361483702841178E-5</v>
      </c>
      <c r="BM149" s="15">
        <f t="shared" ca="1" si="107"/>
        <v>0</v>
      </c>
      <c r="BN149" s="15">
        <f t="shared" ca="1" si="108"/>
        <v>8.8430732659698337E-8</v>
      </c>
      <c r="BO149" s="15">
        <f t="shared" ca="1" si="109"/>
        <v>2.2209926742972827E-7</v>
      </c>
      <c r="BP149" s="15">
        <f t="shared" ca="1" si="110"/>
        <v>1.7088001905883617E-22</v>
      </c>
      <c r="BQ149" s="15">
        <f t="shared" ca="1" si="111"/>
        <v>0</v>
      </c>
      <c r="BR149" s="15">
        <f t="shared" ca="1" si="111"/>
        <v>0</v>
      </c>
      <c r="BS149" s="15">
        <f t="shared" ca="1" si="112"/>
        <v>2.6114656602186242E-2</v>
      </c>
      <c r="BT149" s="15">
        <f t="shared" ca="1" si="113"/>
        <v>2.1598397724628197E-5</v>
      </c>
      <c r="BU149" s="12">
        <f t="shared" ca="1" si="114"/>
        <v>0</v>
      </c>
      <c r="BV149" s="15">
        <f t="shared" ca="1" si="115"/>
        <v>0</v>
      </c>
      <c r="BW149" s="15">
        <f t="shared" ca="1" si="116"/>
        <v>0</v>
      </c>
      <c r="BX149" s="15">
        <f t="shared" ca="1" si="117"/>
        <v>0</v>
      </c>
      <c r="BY149" s="15">
        <f t="shared" ca="1" si="118"/>
        <v>0</v>
      </c>
      <c r="BZ149" s="15">
        <f t="shared" ca="1" si="119"/>
        <v>0</v>
      </c>
      <c r="CA149" s="15">
        <f t="shared" ca="1" si="120"/>
        <v>0</v>
      </c>
      <c r="CB149" s="15">
        <f t="shared" ca="1" si="121"/>
        <v>0</v>
      </c>
      <c r="CC149" s="15">
        <f t="shared" ca="1" si="122"/>
        <v>0</v>
      </c>
      <c r="CD149" s="15">
        <f t="shared" ca="1" si="123"/>
        <v>0</v>
      </c>
      <c r="CE149" s="15">
        <f t="shared" ca="1" si="124"/>
        <v>0</v>
      </c>
      <c r="CF149" s="15">
        <f t="shared" ca="1" si="125"/>
        <v>0</v>
      </c>
      <c r="CG149" s="15">
        <f t="shared" ca="1" si="126"/>
        <v>0</v>
      </c>
      <c r="CH149" s="15">
        <f t="shared" ca="1" si="127"/>
        <v>0</v>
      </c>
      <c r="CI149" s="15">
        <f t="shared" ca="1" si="128"/>
        <v>0</v>
      </c>
      <c r="CJ149" s="15">
        <f t="shared" ca="1" si="129"/>
        <v>0</v>
      </c>
      <c r="CK149" s="15">
        <f t="shared" ca="1" si="130"/>
        <v>0</v>
      </c>
      <c r="CL149" s="15">
        <f t="shared" ca="1" si="131"/>
        <v>0</v>
      </c>
      <c r="CM149" s="15">
        <f t="shared" ca="1" si="131"/>
        <v>0</v>
      </c>
      <c r="CN149" s="15">
        <f t="shared" ca="1" si="132"/>
        <v>0</v>
      </c>
      <c r="CO149" s="15">
        <f t="shared" ca="1" si="133"/>
        <v>0</v>
      </c>
    </row>
    <row r="150" spans="1:93" x14ac:dyDescent="0.35">
      <c r="A150" s="4" t="str">
        <f t="shared" si="134"/>
        <v>UNETKWA</v>
      </c>
      <c r="B150" s="3" t="str">
        <f t="shared" si="91"/>
        <v>UNETKWA</v>
      </c>
      <c r="C150" s="4" t="s">
        <v>205</v>
      </c>
      <c r="D150" s="4" t="s">
        <v>209</v>
      </c>
      <c r="E150" s="6" t="s">
        <v>33</v>
      </c>
      <c r="F150" s="9">
        <v>148642825</v>
      </c>
      <c r="G150" s="10">
        <v>0</v>
      </c>
      <c r="H150" s="12">
        <f t="shared" ca="1" si="92"/>
        <v>6.0536538567663042E-2</v>
      </c>
      <c r="I150" s="14">
        <f t="shared" ca="1" si="93"/>
        <v>0</v>
      </c>
      <c r="J150" s="12">
        <f>SUMIFS('Inter regional allocations'!$D:$D,'Inter regional allocations'!$A:$A,J$2,'Inter regional allocations'!$C:$C,$E150,'Inter regional allocations'!$B:$B,"load")</f>
        <v>2.39012312748914E-3</v>
      </c>
      <c r="K150" s="15">
        <f>SUMIFS('Inter regional allocations'!$D:$D,'Inter regional allocations'!$A:$A,K$2,'Inter regional allocations'!$C:$C,$E150,'Inter regional allocations'!$B:$B,"load")</f>
        <v>0</v>
      </c>
      <c r="L150" s="15">
        <f>SUMIFS('Inter regional allocations'!$D:$D,'Inter regional allocations'!$A:$A,L$2,'Inter regional allocations'!$C:$C,$E150,'Inter regional allocations'!$B:$B,"load")</f>
        <v>1.8545613851798499E-2</v>
      </c>
      <c r="M150" s="15">
        <f>SUMIFS('Inter regional allocations'!$D:$D,'Inter regional allocations'!$A:$A,M$2,'Inter regional allocations'!$C:$C,$E150,'Inter regional allocations'!$B:$B,"load")</f>
        <v>1.34517588725606E-2</v>
      </c>
      <c r="N150" s="15">
        <f>SUMIFS('Inter regional allocations'!$D:$D,'Inter regional allocations'!$A:$A,N$2,'Inter regional allocations'!$C:$C,$E150,'Inter regional allocations'!$B:$B,"load")</f>
        <v>1.8376302875604799E-5</v>
      </c>
      <c r="O150" s="15">
        <f>SUMIFS('Inter regional allocations'!$D:$D,'Inter regional allocations'!$A:$A,O$2,'Inter regional allocations'!$C:$C,$E150,'Inter regional allocations'!$B:$B,"load")</f>
        <v>5.09287056523079E-6</v>
      </c>
      <c r="P150" s="15">
        <f>SUMIFS('Inter regional allocations'!$D:$D,'Inter regional allocations'!$A:$A,P$2,'Inter regional allocations'!$C:$C,$E150,'Inter regional allocations'!$B:$B,"load")</f>
        <v>4.90336619797547E-2</v>
      </c>
      <c r="Q150" s="15">
        <f>SUMIFS('Inter regional allocations'!$D:$D,'Inter regional allocations'!$A:$A,Q$2,'Inter regional allocations'!$C:$C,$E150,'Inter regional allocations'!$B:$B,"load")</f>
        <v>4.2374053547926697E-3</v>
      </c>
      <c r="R150" s="15">
        <f>SUMIFS('Inter regional allocations'!$D:$D,'Inter regional allocations'!$A:$A,R$2,'Inter regional allocations'!$C:$C,$E150,'Inter regional allocations'!$B:$B,"load")</f>
        <v>4.3152735212463898E-2</v>
      </c>
      <c r="S150" s="15">
        <f>SUMIFS('Inter regional allocations'!$D:$D,'Inter regional allocations'!$A:$A,S$2,'Inter regional allocations'!$C:$C,$E150,'Inter regional allocations'!$B:$B,"load")</f>
        <v>1.24840778710614E-9</v>
      </c>
      <c r="T150" s="15">
        <f>SUMIFS('Inter regional allocations'!$D:$D,'Inter regional allocations'!$A:$A,T$2,'Inter regional allocations'!$C:$C,$E150,'Inter regional allocations'!$B:$B,"load")</f>
        <v>1.9048240932616901E-9</v>
      </c>
      <c r="U150" s="15">
        <f>SUMIFS('Inter regional allocations'!$D:$D,'Inter regional allocations'!$A:$A,U$2,'Inter regional allocations'!$C:$C,$E150,'Inter regional allocations'!$B:$B,"load")</f>
        <v>0</v>
      </c>
      <c r="V150" s="15">
        <f>SUMIFS('Inter regional allocations'!$D:$D,'Inter regional allocations'!$A:$A,V$2,'Inter regional allocations'!$C:$C,$E150,'Inter regional allocations'!$B:$B,"load")</f>
        <v>3.8232971428158098E-4</v>
      </c>
      <c r="W150" s="15">
        <f>SUMIFS('Inter regional allocations'!$D:$D,'Inter regional allocations'!$A:$A,W$2,'Inter regional allocations'!$C:$C,$E150,'Inter regional allocations'!$B:$B,"load")</f>
        <v>0</v>
      </c>
      <c r="X150" s="15">
        <f>SUMIFS('Inter regional allocations'!$D:$D,'Inter regional allocations'!$A:$A,X$2,'Inter regional allocations'!$C:$C,$E150,'Inter regional allocations'!$B:$B,"load")</f>
        <v>1.66047313864341E-6</v>
      </c>
      <c r="Y150" s="15">
        <f>SUMIFS('Inter regional allocations'!$D:$D,'Inter regional allocations'!$A:$A,Y$2,'Inter regional allocations'!$C:$C,$E150,'Inter regional allocations'!$B:$B,"load")</f>
        <v>4.1703812304556002E-6</v>
      </c>
      <c r="Z150" s="15">
        <f>SUMIFS('Inter regional allocations'!$D:$D,'Inter regional allocations'!$A:$A,Z$2,'Inter regional allocations'!$C:$C,$E150,'Inter regional allocations'!$B:$B,"load")</f>
        <v>3.2086320337294301E-21</v>
      </c>
      <c r="AA150" s="15">
        <f>SUMIFS('Inter regional allocations'!$D:$D,'Inter regional allocations'!$A:$A,AA$2,'Inter regional allocations'!$C:$C,$E150,'Inter regional allocations'!$B:$B,"load")</f>
        <v>0</v>
      </c>
      <c r="AB150" s="15">
        <f>SUMIFS('Inter regional allocations'!$D:$D,'Inter regional allocations'!$A:$A,AB$2,'Inter regional allocations'!$C:$C,$E150,'Inter regional allocations'!$B:$B,"load")</f>
        <v>0</v>
      </c>
      <c r="AC150" s="15">
        <f>SUMIFS('Inter regional allocations'!$D:$D,'Inter regional allocations'!$A:$A,AC$2,'Inter regional allocations'!$C:$C,$E150,'Inter regional allocations'!$B:$B,"load")</f>
        <v>0.49035764500217999</v>
      </c>
      <c r="AD150" s="15">
        <f>SUMIFS('Inter regional allocations'!$D:$D,'Inter regional allocations'!$A:$A,AD$2,'Inter regional allocations'!$C:$C,$E150,'Inter regional allocations'!$B:$B,"load")</f>
        <v>4.0555537855253599E-4</v>
      </c>
      <c r="AE150" s="12">
        <f>SUMIFS('Inter regional allocations'!$D:$D,'Inter regional allocations'!$A:$A,AE$2,'Inter regional allocations'!$C:$C,$E150,'Inter regional allocations'!$B:$B,"gen")</f>
        <v>6.2947265526564698E-9</v>
      </c>
      <c r="AF150" s="15">
        <f>SUMIFS('Inter regional allocations'!$D:$D,'Inter regional allocations'!$A:$A,AF$2,'Inter regional allocations'!$C:$C,$E150,'Inter regional allocations'!$B:$B,"gen")</f>
        <v>2.44940247173971E-7</v>
      </c>
      <c r="AG150" s="15">
        <f>SUMIFS('Inter regional allocations'!$D:$D,'Inter regional allocations'!$A:$A,AG$2,'Inter regional allocations'!$C:$C,$E150,'Inter regional allocations'!$B:$B,"gen")</f>
        <v>2.1960396764847002E-3</v>
      </c>
      <c r="AH150" s="15">
        <f>SUMIFS('Inter regional allocations'!$D:$D,'Inter regional allocations'!$A:$A,AH$2,'Inter regional allocations'!$C:$C,$E150,'Inter regional allocations'!$B:$B,"gen")</f>
        <v>2.4794635850462101E-7</v>
      </c>
      <c r="AI150" s="15">
        <f>SUMIFS('Inter regional allocations'!$D:$D,'Inter regional allocations'!$A:$A,AI$2,'Inter regional allocations'!$C:$C,$E150,'Inter regional allocations'!$B:$B,"gen")</f>
        <v>6.5333155480888604E-7</v>
      </c>
      <c r="AJ150" s="15">
        <f>SUMIFS('Inter regional allocations'!$D:$D,'Inter regional allocations'!$A:$A,AJ$2,'Inter regional allocations'!$C:$C,$E150,'Inter regional allocations'!$B:$B,"gen")</f>
        <v>4.9652935210195904E-7</v>
      </c>
      <c r="AK150" s="15">
        <f>SUMIFS('Inter regional allocations'!$D:$D,'Inter regional allocations'!$A:$A,AK$2,'Inter regional allocations'!$C:$C,$E150,'Inter regional allocations'!$B:$B,"gen")</f>
        <v>6.5885039255531596E-7</v>
      </c>
      <c r="AL150" s="15">
        <f>SUMIFS('Inter regional allocations'!$D:$D,'Inter regional allocations'!$A:$A,AL$2,'Inter regional allocations'!$C:$C,$E150,'Inter regional allocations'!$B:$B,"gen")</f>
        <v>5.6175620436670602E-8</v>
      </c>
      <c r="AM150" s="15">
        <f>SUMIFS('Inter regional allocations'!$D:$D,'Inter regional allocations'!$A:$A,AM$2,'Inter regional allocations'!$C:$C,$E150,'Inter regional allocations'!$B:$B,"gen")</f>
        <v>5.65511493586145E-7</v>
      </c>
      <c r="AN150" s="15">
        <f>SUMIFS('Inter regional allocations'!$D:$D,'Inter regional allocations'!$A:$A,AN$2,'Inter regional allocations'!$C:$C,$E150,'Inter regional allocations'!$B:$B,"gen")</f>
        <v>6.5311397476767996E-7</v>
      </c>
      <c r="AO150" s="15">
        <f>SUMIFS('Inter regional allocations'!$D:$D,'Inter regional allocations'!$A:$A,AO$2,'Inter regional allocations'!$C:$C,$E150,'Inter regional allocations'!$B:$B,"gen")</f>
        <v>6.9524117036452304E-7</v>
      </c>
      <c r="AP150" s="15">
        <f>SUMIFS('Inter regional allocations'!$D:$D,'Inter regional allocations'!$A:$A,AP$2,'Inter regional allocations'!$C:$C,$E150,'Inter regional allocations'!$B:$B,"gen")</f>
        <v>2.3134122046479399E-7</v>
      </c>
      <c r="AQ150" s="15">
        <f>SUMIFS('Inter regional allocations'!$D:$D,'Inter regional allocations'!$A:$A,AQ$2,'Inter regional allocations'!$C:$C,$E150,'Inter regional allocations'!$B:$B,"gen")</f>
        <v>2.0686564648592899E-8</v>
      </c>
      <c r="AR150" s="15">
        <f>SUMIFS('Inter regional allocations'!$D:$D,'Inter regional allocations'!$A:$A,AR$2,'Inter regional allocations'!$C:$C,$E150,'Inter regional allocations'!$B:$B,"gen")</f>
        <v>2.1540183255284799E-7</v>
      </c>
      <c r="AS150" s="15">
        <f>SUMIFS('Inter regional allocations'!$D:$D,'Inter regional allocations'!$A:$A,AS$2,'Inter regional allocations'!$C:$C,$E150,'Inter regional allocations'!$B:$B,"gen")</f>
        <v>6.53656824238938E-7</v>
      </c>
      <c r="AT150" s="15">
        <f>SUMIFS('Inter regional allocations'!$D:$D,'Inter regional allocations'!$A:$A,AT$2,'Inter regional allocations'!$C:$C,$E150,'Inter regional allocations'!$B:$B,"gen")</f>
        <v>1.43766890918582E-6</v>
      </c>
      <c r="AU150" s="15">
        <f>SUMIFS('Inter regional allocations'!$D:$D,'Inter regional allocations'!$A:$A,AU$2,'Inter regional allocations'!$C:$C,$E150,'Inter regional allocations'!$B:$B,"gen")</f>
        <v>2.4565269156547602E-7</v>
      </c>
      <c r="AV150" s="15">
        <f>SUMIFS('Inter regional allocations'!$D:$D,'Inter regional allocations'!$A:$A,AV$2,'Inter regional allocations'!$C:$C,$E150,'Inter regional allocations'!$B:$B,"gen")</f>
        <v>2.1733201430857101E-7</v>
      </c>
      <c r="AW150" s="15">
        <f>SUMIFS('Inter regional allocations'!$D:$D,'Inter regional allocations'!$A:$A,AW$2,'Inter regional allocations'!$C:$C,$E150,'Inter regional allocations'!$B:$B,"gen")</f>
        <v>2.4772068996798201E-7</v>
      </c>
      <c r="AX150" s="15">
        <f>SUMIFS('Inter regional allocations'!$D:$D,'Inter regional allocations'!$A:$A,AX$2,'Inter regional allocations'!$C:$C,$E150,'Inter regional allocations'!$B:$B,"gen")</f>
        <v>0.11115975890500999</v>
      </c>
      <c r="AY150" s="15">
        <f>SUMIFS('Inter regional allocations'!$D:$D,'Inter regional allocations'!$A:$A,AY$2,'Inter regional allocations'!$C:$C,$E150,'Inter regional allocations'!$B:$B,"gen")</f>
        <v>1.3112917983717999E-4</v>
      </c>
      <c r="AZ150" s="12">
        <f t="shared" ca="1" si="94"/>
        <v>1.4468978088870974E-4</v>
      </c>
      <c r="BA150" s="15">
        <f t="shared" ca="1" si="95"/>
        <v>0</v>
      </c>
      <c r="BB150" s="15">
        <f t="shared" ca="1" si="96"/>
        <v>1.1226872682003858E-3</v>
      </c>
      <c r="BC150" s="15">
        <f t="shared" ca="1" si="97"/>
        <v>8.1432291979166831E-4</v>
      </c>
      <c r="BD150" s="15">
        <f t="shared" ca="1" si="98"/>
        <v>1.1124377677601073E-6</v>
      </c>
      <c r="BE150" s="15">
        <f t="shared" ca="1" si="99"/>
        <v>3.0830475539220962E-7</v>
      </c>
      <c r="BF150" s="15">
        <f t="shared" ca="1" si="100"/>
        <v>2.9683281695511736E-3</v>
      </c>
      <c r="BG150" s="15">
        <f t="shared" ca="1" si="101"/>
        <v>2.5651785268722833E-4</v>
      </c>
      <c r="BH150" s="15">
        <f t="shared" ca="1" si="102"/>
        <v>2.612317219489472E-3</v>
      </c>
      <c r="BI150" s="15">
        <f t="shared" ca="1" si="103"/>
        <v>7.5574286152321713E-11</v>
      </c>
      <c r="BJ150" s="15">
        <f t="shared" ca="1" si="104"/>
        <v>1.1531145718635009E-10</v>
      </c>
      <c r="BK150" s="15">
        <f t="shared" ca="1" si="105"/>
        <v>0</v>
      </c>
      <c r="BL150" s="15">
        <f t="shared" ca="1" si="106"/>
        <v>2.314491749417052E-5</v>
      </c>
      <c r="BM150" s="15">
        <f t="shared" ca="1" si="107"/>
        <v>0</v>
      </c>
      <c r="BN150" s="15">
        <f t="shared" ca="1" si="108"/>
        <v>1.005192961980553E-7</v>
      </c>
      <c r="BO150" s="15">
        <f t="shared" ca="1" si="109"/>
        <v>2.5246044419933348E-7</v>
      </c>
      <c r="BP150" s="15">
        <f t="shared" ca="1" si="110"/>
        <v>1.9423947685930075E-22</v>
      </c>
      <c r="BQ150" s="15">
        <f t="shared" ca="1" si="111"/>
        <v>0</v>
      </c>
      <c r="BR150" s="15">
        <f t="shared" ca="1" si="111"/>
        <v>0</v>
      </c>
      <c r="BS150" s="15">
        <f t="shared" ca="1" si="112"/>
        <v>2.9684554488622891E-2</v>
      </c>
      <c r="BT150" s="15">
        <f t="shared" ca="1" si="113"/>
        <v>2.4550918815068778E-5</v>
      </c>
      <c r="BU150" s="12">
        <f t="shared" ca="1" si="114"/>
        <v>0</v>
      </c>
      <c r="BV150" s="15">
        <f t="shared" ca="1" si="115"/>
        <v>0</v>
      </c>
      <c r="BW150" s="15">
        <f t="shared" ca="1" si="116"/>
        <v>0</v>
      </c>
      <c r="BX150" s="15">
        <f t="shared" ca="1" si="117"/>
        <v>0</v>
      </c>
      <c r="BY150" s="15">
        <f t="shared" ca="1" si="118"/>
        <v>0</v>
      </c>
      <c r="BZ150" s="15">
        <f t="shared" ca="1" si="119"/>
        <v>0</v>
      </c>
      <c r="CA150" s="15">
        <f t="shared" ca="1" si="120"/>
        <v>0</v>
      </c>
      <c r="CB150" s="15">
        <f t="shared" ca="1" si="121"/>
        <v>0</v>
      </c>
      <c r="CC150" s="15">
        <f t="shared" ca="1" si="122"/>
        <v>0</v>
      </c>
      <c r="CD150" s="15">
        <f t="shared" ca="1" si="123"/>
        <v>0</v>
      </c>
      <c r="CE150" s="15">
        <f t="shared" ca="1" si="124"/>
        <v>0</v>
      </c>
      <c r="CF150" s="15">
        <f t="shared" ca="1" si="125"/>
        <v>0</v>
      </c>
      <c r="CG150" s="15">
        <f t="shared" ca="1" si="126"/>
        <v>0</v>
      </c>
      <c r="CH150" s="15">
        <f t="shared" ca="1" si="127"/>
        <v>0</v>
      </c>
      <c r="CI150" s="15">
        <f t="shared" ca="1" si="128"/>
        <v>0</v>
      </c>
      <c r="CJ150" s="15">
        <f t="shared" ca="1" si="129"/>
        <v>0</v>
      </c>
      <c r="CK150" s="15">
        <f t="shared" ca="1" si="130"/>
        <v>0</v>
      </c>
      <c r="CL150" s="15">
        <f t="shared" ca="1" si="131"/>
        <v>0</v>
      </c>
      <c r="CM150" s="15">
        <f t="shared" ca="1" si="131"/>
        <v>0</v>
      </c>
      <c r="CN150" s="15">
        <f t="shared" ca="1" si="132"/>
        <v>0</v>
      </c>
      <c r="CO150" s="15">
        <f t="shared" ca="1" si="133"/>
        <v>0</v>
      </c>
    </row>
    <row r="151" spans="1:93" x14ac:dyDescent="0.35">
      <c r="A151" s="4" t="str">
        <f t="shared" si="134"/>
        <v>UNETMLG</v>
      </c>
      <c r="B151" s="3" t="str">
        <f t="shared" si="91"/>
        <v>UNETMLG</v>
      </c>
      <c r="C151" s="4" t="s">
        <v>205</v>
      </c>
      <c r="D151" s="4" t="s">
        <v>210</v>
      </c>
      <c r="E151" s="6" t="s">
        <v>33</v>
      </c>
      <c r="F151" s="9">
        <v>250752610</v>
      </c>
      <c r="G151" s="10">
        <v>0</v>
      </c>
      <c r="H151" s="12">
        <f t="shared" ca="1" si="92"/>
        <v>0.10212194935212762</v>
      </c>
      <c r="I151" s="14">
        <f t="shared" ca="1" si="93"/>
        <v>0</v>
      </c>
      <c r="J151" s="12">
        <f>SUMIFS('Inter regional allocations'!$D:$D,'Inter regional allocations'!$A:$A,J$2,'Inter regional allocations'!$C:$C,$E151,'Inter regional allocations'!$B:$B,"load")</f>
        <v>2.39012312748914E-3</v>
      </c>
      <c r="K151" s="15">
        <f>SUMIFS('Inter regional allocations'!$D:$D,'Inter regional allocations'!$A:$A,K$2,'Inter regional allocations'!$C:$C,$E151,'Inter regional allocations'!$B:$B,"load")</f>
        <v>0</v>
      </c>
      <c r="L151" s="15">
        <f>SUMIFS('Inter regional allocations'!$D:$D,'Inter regional allocations'!$A:$A,L$2,'Inter regional allocations'!$C:$C,$E151,'Inter regional allocations'!$B:$B,"load")</f>
        <v>1.8545613851798499E-2</v>
      </c>
      <c r="M151" s="15">
        <f>SUMIFS('Inter regional allocations'!$D:$D,'Inter regional allocations'!$A:$A,M$2,'Inter regional allocations'!$C:$C,$E151,'Inter regional allocations'!$B:$B,"load")</f>
        <v>1.34517588725606E-2</v>
      </c>
      <c r="N151" s="15">
        <f>SUMIFS('Inter regional allocations'!$D:$D,'Inter regional allocations'!$A:$A,N$2,'Inter regional allocations'!$C:$C,$E151,'Inter regional allocations'!$B:$B,"load")</f>
        <v>1.8376302875604799E-5</v>
      </c>
      <c r="O151" s="15">
        <f>SUMIFS('Inter regional allocations'!$D:$D,'Inter regional allocations'!$A:$A,O$2,'Inter regional allocations'!$C:$C,$E151,'Inter regional allocations'!$B:$B,"load")</f>
        <v>5.09287056523079E-6</v>
      </c>
      <c r="P151" s="15">
        <f>SUMIFS('Inter regional allocations'!$D:$D,'Inter regional allocations'!$A:$A,P$2,'Inter regional allocations'!$C:$C,$E151,'Inter regional allocations'!$B:$B,"load")</f>
        <v>4.90336619797547E-2</v>
      </c>
      <c r="Q151" s="15">
        <f>SUMIFS('Inter regional allocations'!$D:$D,'Inter regional allocations'!$A:$A,Q$2,'Inter regional allocations'!$C:$C,$E151,'Inter regional allocations'!$B:$B,"load")</f>
        <v>4.2374053547926697E-3</v>
      </c>
      <c r="R151" s="15">
        <f>SUMIFS('Inter regional allocations'!$D:$D,'Inter regional allocations'!$A:$A,R$2,'Inter regional allocations'!$C:$C,$E151,'Inter regional allocations'!$B:$B,"load")</f>
        <v>4.3152735212463898E-2</v>
      </c>
      <c r="S151" s="15">
        <f>SUMIFS('Inter regional allocations'!$D:$D,'Inter regional allocations'!$A:$A,S$2,'Inter regional allocations'!$C:$C,$E151,'Inter regional allocations'!$B:$B,"load")</f>
        <v>1.24840778710614E-9</v>
      </c>
      <c r="T151" s="15">
        <f>SUMIFS('Inter regional allocations'!$D:$D,'Inter regional allocations'!$A:$A,T$2,'Inter regional allocations'!$C:$C,$E151,'Inter regional allocations'!$B:$B,"load")</f>
        <v>1.9048240932616901E-9</v>
      </c>
      <c r="U151" s="15">
        <f>SUMIFS('Inter regional allocations'!$D:$D,'Inter regional allocations'!$A:$A,U$2,'Inter regional allocations'!$C:$C,$E151,'Inter regional allocations'!$B:$B,"load")</f>
        <v>0</v>
      </c>
      <c r="V151" s="15">
        <f>SUMIFS('Inter regional allocations'!$D:$D,'Inter regional allocations'!$A:$A,V$2,'Inter regional allocations'!$C:$C,$E151,'Inter regional allocations'!$B:$B,"load")</f>
        <v>3.8232971428158098E-4</v>
      </c>
      <c r="W151" s="15">
        <f>SUMIFS('Inter regional allocations'!$D:$D,'Inter regional allocations'!$A:$A,W$2,'Inter regional allocations'!$C:$C,$E151,'Inter regional allocations'!$B:$B,"load")</f>
        <v>0</v>
      </c>
      <c r="X151" s="15">
        <f>SUMIFS('Inter regional allocations'!$D:$D,'Inter regional allocations'!$A:$A,X$2,'Inter regional allocations'!$C:$C,$E151,'Inter regional allocations'!$B:$B,"load")</f>
        <v>1.66047313864341E-6</v>
      </c>
      <c r="Y151" s="15">
        <f>SUMIFS('Inter regional allocations'!$D:$D,'Inter regional allocations'!$A:$A,Y$2,'Inter regional allocations'!$C:$C,$E151,'Inter regional allocations'!$B:$B,"load")</f>
        <v>4.1703812304556002E-6</v>
      </c>
      <c r="Z151" s="15">
        <f>SUMIFS('Inter regional allocations'!$D:$D,'Inter regional allocations'!$A:$A,Z$2,'Inter regional allocations'!$C:$C,$E151,'Inter regional allocations'!$B:$B,"load")</f>
        <v>3.2086320337294301E-21</v>
      </c>
      <c r="AA151" s="15">
        <f>SUMIFS('Inter regional allocations'!$D:$D,'Inter regional allocations'!$A:$A,AA$2,'Inter regional allocations'!$C:$C,$E151,'Inter regional allocations'!$B:$B,"load")</f>
        <v>0</v>
      </c>
      <c r="AB151" s="15">
        <f>SUMIFS('Inter regional allocations'!$D:$D,'Inter regional allocations'!$A:$A,AB$2,'Inter regional allocations'!$C:$C,$E151,'Inter regional allocations'!$B:$B,"load")</f>
        <v>0</v>
      </c>
      <c r="AC151" s="15">
        <f>SUMIFS('Inter regional allocations'!$D:$D,'Inter regional allocations'!$A:$A,AC$2,'Inter regional allocations'!$C:$C,$E151,'Inter regional allocations'!$B:$B,"load")</f>
        <v>0.49035764500217999</v>
      </c>
      <c r="AD151" s="15">
        <f>SUMIFS('Inter regional allocations'!$D:$D,'Inter regional allocations'!$A:$A,AD$2,'Inter regional allocations'!$C:$C,$E151,'Inter regional allocations'!$B:$B,"load")</f>
        <v>4.0555537855253599E-4</v>
      </c>
      <c r="AE151" s="12">
        <f>SUMIFS('Inter regional allocations'!$D:$D,'Inter regional allocations'!$A:$A,AE$2,'Inter regional allocations'!$C:$C,$E151,'Inter regional allocations'!$B:$B,"gen")</f>
        <v>6.2947265526564698E-9</v>
      </c>
      <c r="AF151" s="15">
        <f>SUMIFS('Inter regional allocations'!$D:$D,'Inter regional allocations'!$A:$A,AF$2,'Inter regional allocations'!$C:$C,$E151,'Inter regional allocations'!$B:$B,"gen")</f>
        <v>2.44940247173971E-7</v>
      </c>
      <c r="AG151" s="15">
        <f>SUMIFS('Inter regional allocations'!$D:$D,'Inter regional allocations'!$A:$A,AG$2,'Inter regional allocations'!$C:$C,$E151,'Inter regional allocations'!$B:$B,"gen")</f>
        <v>2.1960396764847002E-3</v>
      </c>
      <c r="AH151" s="15">
        <f>SUMIFS('Inter regional allocations'!$D:$D,'Inter regional allocations'!$A:$A,AH$2,'Inter regional allocations'!$C:$C,$E151,'Inter regional allocations'!$B:$B,"gen")</f>
        <v>2.4794635850462101E-7</v>
      </c>
      <c r="AI151" s="15">
        <f>SUMIFS('Inter regional allocations'!$D:$D,'Inter regional allocations'!$A:$A,AI$2,'Inter regional allocations'!$C:$C,$E151,'Inter regional allocations'!$B:$B,"gen")</f>
        <v>6.5333155480888604E-7</v>
      </c>
      <c r="AJ151" s="15">
        <f>SUMIFS('Inter regional allocations'!$D:$D,'Inter regional allocations'!$A:$A,AJ$2,'Inter regional allocations'!$C:$C,$E151,'Inter regional allocations'!$B:$B,"gen")</f>
        <v>4.9652935210195904E-7</v>
      </c>
      <c r="AK151" s="15">
        <f>SUMIFS('Inter regional allocations'!$D:$D,'Inter regional allocations'!$A:$A,AK$2,'Inter regional allocations'!$C:$C,$E151,'Inter regional allocations'!$B:$B,"gen")</f>
        <v>6.5885039255531596E-7</v>
      </c>
      <c r="AL151" s="15">
        <f>SUMIFS('Inter regional allocations'!$D:$D,'Inter regional allocations'!$A:$A,AL$2,'Inter regional allocations'!$C:$C,$E151,'Inter regional allocations'!$B:$B,"gen")</f>
        <v>5.6175620436670602E-8</v>
      </c>
      <c r="AM151" s="15">
        <f>SUMIFS('Inter regional allocations'!$D:$D,'Inter regional allocations'!$A:$A,AM$2,'Inter regional allocations'!$C:$C,$E151,'Inter regional allocations'!$B:$B,"gen")</f>
        <v>5.65511493586145E-7</v>
      </c>
      <c r="AN151" s="15">
        <f>SUMIFS('Inter regional allocations'!$D:$D,'Inter regional allocations'!$A:$A,AN$2,'Inter regional allocations'!$C:$C,$E151,'Inter regional allocations'!$B:$B,"gen")</f>
        <v>6.5311397476767996E-7</v>
      </c>
      <c r="AO151" s="15">
        <f>SUMIFS('Inter regional allocations'!$D:$D,'Inter regional allocations'!$A:$A,AO$2,'Inter regional allocations'!$C:$C,$E151,'Inter regional allocations'!$B:$B,"gen")</f>
        <v>6.9524117036452304E-7</v>
      </c>
      <c r="AP151" s="15">
        <f>SUMIFS('Inter regional allocations'!$D:$D,'Inter regional allocations'!$A:$A,AP$2,'Inter regional allocations'!$C:$C,$E151,'Inter regional allocations'!$B:$B,"gen")</f>
        <v>2.3134122046479399E-7</v>
      </c>
      <c r="AQ151" s="15">
        <f>SUMIFS('Inter regional allocations'!$D:$D,'Inter regional allocations'!$A:$A,AQ$2,'Inter regional allocations'!$C:$C,$E151,'Inter regional allocations'!$B:$B,"gen")</f>
        <v>2.0686564648592899E-8</v>
      </c>
      <c r="AR151" s="15">
        <f>SUMIFS('Inter regional allocations'!$D:$D,'Inter regional allocations'!$A:$A,AR$2,'Inter regional allocations'!$C:$C,$E151,'Inter regional allocations'!$B:$B,"gen")</f>
        <v>2.1540183255284799E-7</v>
      </c>
      <c r="AS151" s="15">
        <f>SUMIFS('Inter regional allocations'!$D:$D,'Inter regional allocations'!$A:$A,AS$2,'Inter regional allocations'!$C:$C,$E151,'Inter regional allocations'!$B:$B,"gen")</f>
        <v>6.53656824238938E-7</v>
      </c>
      <c r="AT151" s="15">
        <f>SUMIFS('Inter regional allocations'!$D:$D,'Inter regional allocations'!$A:$A,AT$2,'Inter regional allocations'!$C:$C,$E151,'Inter regional allocations'!$B:$B,"gen")</f>
        <v>1.43766890918582E-6</v>
      </c>
      <c r="AU151" s="15">
        <f>SUMIFS('Inter regional allocations'!$D:$D,'Inter regional allocations'!$A:$A,AU$2,'Inter regional allocations'!$C:$C,$E151,'Inter regional allocations'!$B:$B,"gen")</f>
        <v>2.4565269156547602E-7</v>
      </c>
      <c r="AV151" s="15">
        <f>SUMIFS('Inter regional allocations'!$D:$D,'Inter regional allocations'!$A:$A,AV$2,'Inter regional allocations'!$C:$C,$E151,'Inter regional allocations'!$B:$B,"gen")</f>
        <v>2.1733201430857101E-7</v>
      </c>
      <c r="AW151" s="15">
        <f>SUMIFS('Inter regional allocations'!$D:$D,'Inter regional allocations'!$A:$A,AW$2,'Inter regional allocations'!$C:$C,$E151,'Inter regional allocations'!$B:$B,"gen")</f>
        <v>2.4772068996798201E-7</v>
      </c>
      <c r="AX151" s="15">
        <f>SUMIFS('Inter regional allocations'!$D:$D,'Inter regional allocations'!$A:$A,AX$2,'Inter regional allocations'!$C:$C,$E151,'Inter regional allocations'!$B:$B,"gen")</f>
        <v>0.11115975890500999</v>
      </c>
      <c r="AY151" s="15">
        <f>SUMIFS('Inter regional allocations'!$D:$D,'Inter regional allocations'!$A:$A,AY$2,'Inter regional allocations'!$C:$C,$E151,'Inter regional allocations'!$B:$B,"gen")</f>
        <v>1.3112917983717999E-4</v>
      </c>
      <c r="AZ151" s="12">
        <f t="shared" ca="1" si="94"/>
        <v>2.4408403297079481E-4</v>
      </c>
      <c r="BA151" s="15">
        <f t="shared" ca="1" si="95"/>
        <v>0</v>
      </c>
      <c r="BB151" s="15">
        <f t="shared" ca="1" si="96"/>
        <v>1.8939142384774828E-3</v>
      </c>
      <c r="BC151" s="15">
        <f t="shared" ca="1" si="97"/>
        <v>1.3737198382806669E-3</v>
      </c>
      <c r="BD151" s="15">
        <f t="shared" ca="1" si="98"/>
        <v>1.8766238715418705E-6</v>
      </c>
      <c r="BE151" s="15">
        <f t="shared" ca="1" si="99"/>
        <v>5.2009386991944029E-7</v>
      </c>
      <c r="BF151" s="15">
        <f t="shared" ca="1" si="100"/>
        <v>5.0074131452458558E-3</v>
      </c>
      <c r="BG151" s="15">
        <f t="shared" ca="1" si="101"/>
        <v>4.3273209502657137E-4</v>
      </c>
      <c r="BH151" s="15">
        <f t="shared" ca="1" si="102"/>
        <v>4.4068414397730122E-3</v>
      </c>
      <c r="BI151" s="15">
        <f t="shared" ca="1" si="103"/>
        <v>1.2748983680565494E-10</v>
      </c>
      <c r="BJ151" s="15">
        <f t="shared" ca="1" si="104"/>
        <v>1.9452434957678274E-10</v>
      </c>
      <c r="BK151" s="15">
        <f t="shared" ca="1" si="105"/>
        <v>0</v>
      </c>
      <c r="BL151" s="15">
        <f t="shared" ca="1" si="106"/>
        <v>3.9044255717677035E-5</v>
      </c>
      <c r="BM151" s="15">
        <f t="shared" ca="1" si="107"/>
        <v>0</v>
      </c>
      <c r="BN151" s="15">
        <f t="shared" ca="1" si="108"/>
        <v>1.6957075376511071E-7</v>
      </c>
      <c r="BO151" s="15">
        <f t="shared" ca="1" si="109"/>
        <v>4.2588746079565045E-7</v>
      </c>
      <c r="BP151" s="15">
        <f t="shared" ca="1" si="110"/>
        <v>3.2767175803813113E-22</v>
      </c>
      <c r="BQ151" s="15">
        <f t="shared" ca="1" si="111"/>
        <v>0</v>
      </c>
      <c r="BR151" s="15">
        <f t="shared" ca="1" si="111"/>
        <v>0</v>
      </c>
      <c r="BS151" s="15">
        <f t="shared" ca="1" si="112"/>
        <v>5.0076278587341198E-2</v>
      </c>
      <c r="BT151" s="15">
        <f t="shared" ca="1" si="113"/>
        <v>4.1416105828025025E-5</v>
      </c>
      <c r="BU151" s="12">
        <f t="shared" ca="1" si="114"/>
        <v>0</v>
      </c>
      <c r="BV151" s="15">
        <f t="shared" ca="1" si="115"/>
        <v>0</v>
      </c>
      <c r="BW151" s="15">
        <f t="shared" ca="1" si="116"/>
        <v>0</v>
      </c>
      <c r="BX151" s="15">
        <f t="shared" ca="1" si="117"/>
        <v>0</v>
      </c>
      <c r="BY151" s="15">
        <f t="shared" ca="1" si="118"/>
        <v>0</v>
      </c>
      <c r="BZ151" s="15">
        <f t="shared" ca="1" si="119"/>
        <v>0</v>
      </c>
      <c r="CA151" s="15">
        <f t="shared" ca="1" si="120"/>
        <v>0</v>
      </c>
      <c r="CB151" s="15">
        <f t="shared" ca="1" si="121"/>
        <v>0</v>
      </c>
      <c r="CC151" s="15">
        <f t="shared" ca="1" si="122"/>
        <v>0</v>
      </c>
      <c r="CD151" s="15">
        <f t="shared" ca="1" si="123"/>
        <v>0</v>
      </c>
      <c r="CE151" s="15">
        <f t="shared" ca="1" si="124"/>
        <v>0</v>
      </c>
      <c r="CF151" s="15">
        <f t="shared" ca="1" si="125"/>
        <v>0</v>
      </c>
      <c r="CG151" s="15">
        <f t="shared" ca="1" si="126"/>
        <v>0</v>
      </c>
      <c r="CH151" s="15">
        <f t="shared" ca="1" si="127"/>
        <v>0</v>
      </c>
      <c r="CI151" s="15">
        <f t="shared" ca="1" si="128"/>
        <v>0</v>
      </c>
      <c r="CJ151" s="15">
        <f t="shared" ca="1" si="129"/>
        <v>0</v>
      </c>
      <c r="CK151" s="15">
        <f t="shared" ca="1" si="130"/>
        <v>0</v>
      </c>
      <c r="CL151" s="15">
        <f t="shared" ca="1" si="131"/>
        <v>0</v>
      </c>
      <c r="CM151" s="15">
        <f t="shared" ca="1" si="131"/>
        <v>0</v>
      </c>
      <c r="CN151" s="15">
        <f t="shared" ca="1" si="132"/>
        <v>0</v>
      </c>
      <c r="CO151" s="15">
        <f t="shared" ca="1" si="133"/>
        <v>0</v>
      </c>
    </row>
    <row r="152" spans="1:93" x14ac:dyDescent="0.35">
      <c r="A152" s="4" t="str">
        <f t="shared" si="134"/>
        <v>UNETPNI</v>
      </c>
      <c r="B152" s="3" t="str">
        <f t="shared" si="91"/>
        <v>UNETPNI</v>
      </c>
      <c r="C152" s="4" t="s">
        <v>205</v>
      </c>
      <c r="D152" s="4" t="s">
        <v>211</v>
      </c>
      <c r="E152" s="6" t="s">
        <v>33</v>
      </c>
      <c r="F152" s="9">
        <v>68693011.799999997</v>
      </c>
      <c r="G152" s="10">
        <v>0</v>
      </c>
      <c r="H152" s="12">
        <f t="shared" ca="1" si="92"/>
        <v>2.7976036906992532E-2</v>
      </c>
      <c r="I152" s="14">
        <f t="shared" ca="1" si="93"/>
        <v>0</v>
      </c>
      <c r="J152" s="12">
        <f>SUMIFS('Inter regional allocations'!$D:$D,'Inter regional allocations'!$A:$A,J$2,'Inter regional allocations'!$C:$C,$E152,'Inter regional allocations'!$B:$B,"load")</f>
        <v>2.39012312748914E-3</v>
      </c>
      <c r="K152" s="15">
        <f>SUMIFS('Inter regional allocations'!$D:$D,'Inter regional allocations'!$A:$A,K$2,'Inter regional allocations'!$C:$C,$E152,'Inter regional allocations'!$B:$B,"load")</f>
        <v>0</v>
      </c>
      <c r="L152" s="15">
        <f>SUMIFS('Inter regional allocations'!$D:$D,'Inter regional allocations'!$A:$A,L$2,'Inter regional allocations'!$C:$C,$E152,'Inter regional allocations'!$B:$B,"load")</f>
        <v>1.8545613851798499E-2</v>
      </c>
      <c r="M152" s="15">
        <f>SUMIFS('Inter regional allocations'!$D:$D,'Inter regional allocations'!$A:$A,M$2,'Inter regional allocations'!$C:$C,$E152,'Inter regional allocations'!$B:$B,"load")</f>
        <v>1.34517588725606E-2</v>
      </c>
      <c r="N152" s="15">
        <f>SUMIFS('Inter regional allocations'!$D:$D,'Inter regional allocations'!$A:$A,N$2,'Inter regional allocations'!$C:$C,$E152,'Inter regional allocations'!$B:$B,"load")</f>
        <v>1.8376302875604799E-5</v>
      </c>
      <c r="O152" s="15">
        <f>SUMIFS('Inter regional allocations'!$D:$D,'Inter regional allocations'!$A:$A,O$2,'Inter regional allocations'!$C:$C,$E152,'Inter regional allocations'!$B:$B,"load")</f>
        <v>5.09287056523079E-6</v>
      </c>
      <c r="P152" s="15">
        <f>SUMIFS('Inter regional allocations'!$D:$D,'Inter regional allocations'!$A:$A,P$2,'Inter regional allocations'!$C:$C,$E152,'Inter regional allocations'!$B:$B,"load")</f>
        <v>4.90336619797547E-2</v>
      </c>
      <c r="Q152" s="15">
        <f>SUMIFS('Inter regional allocations'!$D:$D,'Inter regional allocations'!$A:$A,Q$2,'Inter regional allocations'!$C:$C,$E152,'Inter regional allocations'!$B:$B,"load")</f>
        <v>4.2374053547926697E-3</v>
      </c>
      <c r="R152" s="15">
        <f>SUMIFS('Inter regional allocations'!$D:$D,'Inter regional allocations'!$A:$A,R$2,'Inter regional allocations'!$C:$C,$E152,'Inter regional allocations'!$B:$B,"load")</f>
        <v>4.3152735212463898E-2</v>
      </c>
      <c r="S152" s="15">
        <f>SUMIFS('Inter regional allocations'!$D:$D,'Inter regional allocations'!$A:$A,S$2,'Inter regional allocations'!$C:$C,$E152,'Inter regional allocations'!$B:$B,"load")</f>
        <v>1.24840778710614E-9</v>
      </c>
      <c r="T152" s="15">
        <f>SUMIFS('Inter regional allocations'!$D:$D,'Inter regional allocations'!$A:$A,T$2,'Inter regional allocations'!$C:$C,$E152,'Inter regional allocations'!$B:$B,"load")</f>
        <v>1.9048240932616901E-9</v>
      </c>
      <c r="U152" s="15">
        <f>SUMIFS('Inter regional allocations'!$D:$D,'Inter regional allocations'!$A:$A,U$2,'Inter regional allocations'!$C:$C,$E152,'Inter regional allocations'!$B:$B,"load")</f>
        <v>0</v>
      </c>
      <c r="V152" s="15">
        <f>SUMIFS('Inter regional allocations'!$D:$D,'Inter regional allocations'!$A:$A,V$2,'Inter regional allocations'!$C:$C,$E152,'Inter regional allocations'!$B:$B,"load")</f>
        <v>3.8232971428158098E-4</v>
      </c>
      <c r="W152" s="15">
        <f>SUMIFS('Inter regional allocations'!$D:$D,'Inter regional allocations'!$A:$A,W$2,'Inter regional allocations'!$C:$C,$E152,'Inter regional allocations'!$B:$B,"load")</f>
        <v>0</v>
      </c>
      <c r="X152" s="15">
        <f>SUMIFS('Inter regional allocations'!$D:$D,'Inter regional allocations'!$A:$A,X$2,'Inter regional allocations'!$C:$C,$E152,'Inter regional allocations'!$B:$B,"load")</f>
        <v>1.66047313864341E-6</v>
      </c>
      <c r="Y152" s="15">
        <f>SUMIFS('Inter regional allocations'!$D:$D,'Inter regional allocations'!$A:$A,Y$2,'Inter regional allocations'!$C:$C,$E152,'Inter regional allocations'!$B:$B,"load")</f>
        <v>4.1703812304556002E-6</v>
      </c>
      <c r="Z152" s="15">
        <f>SUMIFS('Inter regional allocations'!$D:$D,'Inter regional allocations'!$A:$A,Z$2,'Inter regional allocations'!$C:$C,$E152,'Inter regional allocations'!$B:$B,"load")</f>
        <v>3.2086320337294301E-21</v>
      </c>
      <c r="AA152" s="15">
        <f>SUMIFS('Inter regional allocations'!$D:$D,'Inter regional allocations'!$A:$A,AA$2,'Inter regional allocations'!$C:$C,$E152,'Inter regional allocations'!$B:$B,"load")</f>
        <v>0</v>
      </c>
      <c r="AB152" s="15">
        <f>SUMIFS('Inter regional allocations'!$D:$D,'Inter regional allocations'!$A:$A,AB$2,'Inter regional allocations'!$C:$C,$E152,'Inter regional allocations'!$B:$B,"load")</f>
        <v>0</v>
      </c>
      <c r="AC152" s="15">
        <f>SUMIFS('Inter regional allocations'!$D:$D,'Inter regional allocations'!$A:$A,AC$2,'Inter regional allocations'!$C:$C,$E152,'Inter regional allocations'!$B:$B,"load")</f>
        <v>0.49035764500217999</v>
      </c>
      <c r="AD152" s="15">
        <f>SUMIFS('Inter regional allocations'!$D:$D,'Inter regional allocations'!$A:$A,AD$2,'Inter regional allocations'!$C:$C,$E152,'Inter regional allocations'!$B:$B,"load")</f>
        <v>4.0555537855253599E-4</v>
      </c>
      <c r="AE152" s="12">
        <f>SUMIFS('Inter regional allocations'!$D:$D,'Inter regional allocations'!$A:$A,AE$2,'Inter regional allocations'!$C:$C,$E152,'Inter regional allocations'!$B:$B,"gen")</f>
        <v>6.2947265526564698E-9</v>
      </c>
      <c r="AF152" s="15">
        <f>SUMIFS('Inter regional allocations'!$D:$D,'Inter regional allocations'!$A:$A,AF$2,'Inter regional allocations'!$C:$C,$E152,'Inter regional allocations'!$B:$B,"gen")</f>
        <v>2.44940247173971E-7</v>
      </c>
      <c r="AG152" s="15">
        <f>SUMIFS('Inter regional allocations'!$D:$D,'Inter regional allocations'!$A:$A,AG$2,'Inter regional allocations'!$C:$C,$E152,'Inter regional allocations'!$B:$B,"gen")</f>
        <v>2.1960396764847002E-3</v>
      </c>
      <c r="AH152" s="15">
        <f>SUMIFS('Inter regional allocations'!$D:$D,'Inter regional allocations'!$A:$A,AH$2,'Inter regional allocations'!$C:$C,$E152,'Inter regional allocations'!$B:$B,"gen")</f>
        <v>2.4794635850462101E-7</v>
      </c>
      <c r="AI152" s="15">
        <f>SUMIFS('Inter regional allocations'!$D:$D,'Inter regional allocations'!$A:$A,AI$2,'Inter regional allocations'!$C:$C,$E152,'Inter regional allocations'!$B:$B,"gen")</f>
        <v>6.5333155480888604E-7</v>
      </c>
      <c r="AJ152" s="15">
        <f>SUMIFS('Inter regional allocations'!$D:$D,'Inter regional allocations'!$A:$A,AJ$2,'Inter regional allocations'!$C:$C,$E152,'Inter regional allocations'!$B:$B,"gen")</f>
        <v>4.9652935210195904E-7</v>
      </c>
      <c r="AK152" s="15">
        <f>SUMIFS('Inter regional allocations'!$D:$D,'Inter regional allocations'!$A:$A,AK$2,'Inter regional allocations'!$C:$C,$E152,'Inter regional allocations'!$B:$B,"gen")</f>
        <v>6.5885039255531596E-7</v>
      </c>
      <c r="AL152" s="15">
        <f>SUMIFS('Inter regional allocations'!$D:$D,'Inter regional allocations'!$A:$A,AL$2,'Inter regional allocations'!$C:$C,$E152,'Inter regional allocations'!$B:$B,"gen")</f>
        <v>5.6175620436670602E-8</v>
      </c>
      <c r="AM152" s="15">
        <f>SUMIFS('Inter regional allocations'!$D:$D,'Inter regional allocations'!$A:$A,AM$2,'Inter regional allocations'!$C:$C,$E152,'Inter regional allocations'!$B:$B,"gen")</f>
        <v>5.65511493586145E-7</v>
      </c>
      <c r="AN152" s="15">
        <f>SUMIFS('Inter regional allocations'!$D:$D,'Inter regional allocations'!$A:$A,AN$2,'Inter regional allocations'!$C:$C,$E152,'Inter regional allocations'!$B:$B,"gen")</f>
        <v>6.5311397476767996E-7</v>
      </c>
      <c r="AO152" s="15">
        <f>SUMIFS('Inter regional allocations'!$D:$D,'Inter regional allocations'!$A:$A,AO$2,'Inter regional allocations'!$C:$C,$E152,'Inter regional allocations'!$B:$B,"gen")</f>
        <v>6.9524117036452304E-7</v>
      </c>
      <c r="AP152" s="15">
        <f>SUMIFS('Inter regional allocations'!$D:$D,'Inter regional allocations'!$A:$A,AP$2,'Inter regional allocations'!$C:$C,$E152,'Inter regional allocations'!$B:$B,"gen")</f>
        <v>2.3134122046479399E-7</v>
      </c>
      <c r="AQ152" s="15">
        <f>SUMIFS('Inter regional allocations'!$D:$D,'Inter regional allocations'!$A:$A,AQ$2,'Inter regional allocations'!$C:$C,$E152,'Inter regional allocations'!$B:$B,"gen")</f>
        <v>2.0686564648592899E-8</v>
      </c>
      <c r="AR152" s="15">
        <f>SUMIFS('Inter regional allocations'!$D:$D,'Inter regional allocations'!$A:$A,AR$2,'Inter regional allocations'!$C:$C,$E152,'Inter regional allocations'!$B:$B,"gen")</f>
        <v>2.1540183255284799E-7</v>
      </c>
      <c r="AS152" s="15">
        <f>SUMIFS('Inter regional allocations'!$D:$D,'Inter regional allocations'!$A:$A,AS$2,'Inter regional allocations'!$C:$C,$E152,'Inter regional allocations'!$B:$B,"gen")</f>
        <v>6.53656824238938E-7</v>
      </c>
      <c r="AT152" s="15">
        <f>SUMIFS('Inter regional allocations'!$D:$D,'Inter regional allocations'!$A:$A,AT$2,'Inter regional allocations'!$C:$C,$E152,'Inter regional allocations'!$B:$B,"gen")</f>
        <v>1.43766890918582E-6</v>
      </c>
      <c r="AU152" s="15">
        <f>SUMIFS('Inter regional allocations'!$D:$D,'Inter regional allocations'!$A:$A,AU$2,'Inter regional allocations'!$C:$C,$E152,'Inter regional allocations'!$B:$B,"gen")</f>
        <v>2.4565269156547602E-7</v>
      </c>
      <c r="AV152" s="15">
        <f>SUMIFS('Inter regional allocations'!$D:$D,'Inter regional allocations'!$A:$A,AV$2,'Inter regional allocations'!$C:$C,$E152,'Inter regional allocations'!$B:$B,"gen")</f>
        <v>2.1733201430857101E-7</v>
      </c>
      <c r="AW152" s="15">
        <f>SUMIFS('Inter regional allocations'!$D:$D,'Inter regional allocations'!$A:$A,AW$2,'Inter regional allocations'!$C:$C,$E152,'Inter regional allocations'!$B:$B,"gen")</f>
        <v>2.4772068996798201E-7</v>
      </c>
      <c r="AX152" s="15">
        <f>SUMIFS('Inter regional allocations'!$D:$D,'Inter regional allocations'!$A:$A,AX$2,'Inter regional allocations'!$C:$C,$E152,'Inter regional allocations'!$B:$B,"gen")</f>
        <v>0.11115975890500999</v>
      </c>
      <c r="AY152" s="15">
        <f>SUMIFS('Inter regional allocations'!$D:$D,'Inter regional allocations'!$A:$A,AY$2,'Inter regional allocations'!$C:$C,$E152,'Inter regional allocations'!$B:$B,"gen")</f>
        <v>1.3112917983717999E-4</v>
      </c>
      <c r="AZ152" s="12">
        <f t="shared" ca="1" si="94"/>
        <v>6.6866172826892601E-5</v>
      </c>
      <c r="BA152" s="15">
        <f t="shared" ca="1" si="95"/>
        <v>0</v>
      </c>
      <c r="BB152" s="15">
        <f t="shared" ca="1" si="96"/>
        <v>5.1883277758074675E-4</v>
      </c>
      <c r="BC152" s="15">
        <f t="shared" ca="1" si="97"/>
        <v>3.763269026827196E-4</v>
      </c>
      <c r="BD152" s="15">
        <f t="shared" ca="1" si="98"/>
        <v>5.1409612746199285E-7</v>
      </c>
      <c r="BE152" s="15">
        <f t="shared" ca="1" si="99"/>
        <v>1.424783348954325E-7</v>
      </c>
      <c r="BF152" s="15">
        <f t="shared" ca="1" si="100"/>
        <v>1.371767537230614E-3</v>
      </c>
      <c r="BG152" s="15">
        <f t="shared" ca="1" si="101"/>
        <v>1.1854580859556751E-4</v>
      </c>
      <c r="BH152" s="15">
        <f t="shared" ca="1" si="102"/>
        <v>1.2072425129415663E-3</v>
      </c>
      <c r="BI152" s="15">
        <f t="shared" ca="1" si="103"/>
        <v>3.4925502327058248E-11</v>
      </c>
      <c r="BJ152" s="15">
        <f t="shared" ca="1" si="104"/>
        <v>5.3289429134417629E-11</v>
      </c>
      <c r="BK152" s="15">
        <f t="shared" ca="1" si="105"/>
        <v>0</v>
      </c>
      <c r="BL152" s="15">
        <f t="shared" ca="1" si="106"/>
        <v>1.069607019738142E-5</v>
      </c>
      <c r="BM152" s="15">
        <f t="shared" ca="1" si="107"/>
        <v>0</v>
      </c>
      <c r="BN152" s="15">
        <f t="shared" ca="1" si="108"/>
        <v>4.6453457809757769E-8</v>
      </c>
      <c r="BO152" s="15">
        <f t="shared" ca="1" si="109"/>
        <v>1.1667073921945479E-7</v>
      </c>
      <c r="BP152" s="15">
        <f t="shared" ca="1" si="110"/>
        <v>8.9764808196573041E-23</v>
      </c>
      <c r="BQ152" s="15">
        <f t="shared" ca="1" si="111"/>
        <v>0</v>
      </c>
      <c r="BR152" s="15">
        <f t="shared" ca="1" si="111"/>
        <v>0</v>
      </c>
      <c r="BS152" s="15">
        <f t="shared" ca="1" si="112"/>
        <v>1.371826357420693E-2</v>
      </c>
      <c r="BT152" s="15">
        <f t="shared" ca="1" si="113"/>
        <v>1.1345832238215074E-5</v>
      </c>
      <c r="BU152" s="12">
        <f t="shared" ca="1" si="114"/>
        <v>0</v>
      </c>
      <c r="BV152" s="15">
        <f t="shared" ca="1" si="115"/>
        <v>0</v>
      </c>
      <c r="BW152" s="15">
        <f t="shared" ca="1" si="116"/>
        <v>0</v>
      </c>
      <c r="BX152" s="15">
        <f t="shared" ca="1" si="117"/>
        <v>0</v>
      </c>
      <c r="BY152" s="15">
        <f t="shared" ca="1" si="118"/>
        <v>0</v>
      </c>
      <c r="BZ152" s="15">
        <f t="shared" ca="1" si="119"/>
        <v>0</v>
      </c>
      <c r="CA152" s="15">
        <f t="shared" ca="1" si="120"/>
        <v>0</v>
      </c>
      <c r="CB152" s="15">
        <f t="shared" ca="1" si="121"/>
        <v>0</v>
      </c>
      <c r="CC152" s="15">
        <f t="shared" ca="1" si="122"/>
        <v>0</v>
      </c>
      <c r="CD152" s="15">
        <f t="shared" ca="1" si="123"/>
        <v>0</v>
      </c>
      <c r="CE152" s="15">
        <f t="shared" ca="1" si="124"/>
        <v>0</v>
      </c>
      <c r="CF152" s="15">
        <f t="shared" ca="1" si="125"/>
        <v>0</v>
      </c>
      <c r="CG152" s="15">
        <f t="shared" ca="1" si="126"/>
        <v>0</v>
      </c>
      <c r="CH152" s="15">
        <f t="shared" ca="1" si="127"/>
        <v>0</v>
      </c>
      <c r="CI152" s="15">
        <f t="shared" ca="1" si="128"/>
        <v>0</v>
      </c>
      <c r="CJ152" s="15">
        <f t="shared" ca="1" si="129"/>
        <v>0</v>
      </c>
      <c r="CK152" s="15">
        <f t="shared" ca="1" si="130"/>
        <v>0</v>
      </c>
      <c r="CL152" s="15">
        <f t="shared" ca="1" si="131"/>
        <v>0</v>
      </c>
      <c r="CM152" s="15">
        <f t="shared" ca="1" si="131"/>
        <v>0</v>
      </c>
      <c r="CN152" s="15">
        <f t="shared" ca="1" si="132"/>
        <v>0</v>
      </c>
      <c r="CO152" s="15">
        <f t="shared" ca="1" si="133"/>
        <v>0</v>
      </c>
    </row>
    <row r="153" spans="1:93" x14ac:dyDescent="0.35">
      <c r="A153" s="4" t="str">
        <f t="shared" si="134"/>
        <v>UNETTKR</v>
      </c>
      <c r="B153" s="3" t="str">
        <f t="shared" si="91"/>
        <v>UNETTKR</v>
      </c>
      <c r="C153" s="4" t="s">
        <v>205</v>
      </c>
      <c r="D153" s="4" t="s">
        <v>212</v>
      </c>
      <c r="E153" s="6" t="s">
        <v>33</v>
      </c>
      <c r="F153" s="9">
        <v>398893941.80000001</v>
      </c>
      <c r="G153" s="10">
        <v>0</v>
      </c>
      <c r="H153" s="12">
        <f t="shared" ca="1" si="92"/>
        <v>0.16245424891637278</v>
      </c>
      <c r="I153" s="14">
        <f t="shared" ca="1" si="93"/>
        <v>0</v>
      </c>
      <c r="J153" s="12">
        <f>SUMIFS('Inter regional allocations'!$D:$D,'Inter regional allocations'!$A:$A,J$2,'Inter regional allocations'!$C:$C,$E153,'Inter regional allocations'!$B:$B,"load")</f>
        <v>2.39012312748914E-3</v>
      </c>
      <c r="K153" s="15">
        <f>SUMIFS('Inter regional allocations'!$D:$D,'Inter regional allocations'!$A:$A,K$2,'Inter regional allocations'!$C:$C,$E153,'Inter regional allocations'!$B:$B,"load")</f>
        <v>0</v>
      </c>
      <c r="L153" s="15">
        <f>SUMIFS('Inter regional allocations'!$D:$D,'Inter regional allocations'!$A:$A,L$2,'Inter regional allocations'!$C:$C,$E153,'Inter regional allocations'!$B:$B,"load")</f>
        <v>1.8545613851798499E-2</v>
      </c>
      <c r="M153" s="15">
        <f>SUMIFS('Inter regional allocations'!$D:$D,'Inter regional allocations'!$A:$A,M$2,'Inter regional allocations'!$C:$C,$E153,'Inter regional allocations'!$B:$B,"load")</f>
        <v>1.34517588725606E-2</v>
      </c>
      <c r="N153" s="15">
        <f>SUMIFS('Inter regional allocations'!$D:$D,'Inter regional allocations'!$A:$A,N$2,'Inter regional allocations'!$C:$C,$E153,'Inter regional allocations'!$B:$B,"load")</f>
        <v>1.8376302875604799E-5</v>
      </c>
      <c r="O153" s="15">
        <f>SUMIFS('Inter regional allocations'!$D:$D,'Inter regional allocations'!$A:$A,O$2,'Inter regional allocations'!$C:$C,$E153,'Inter regional allocations'!$B:$B,"load")</f>
        <v>5.09287056523079E-6</v>
      </c>
      <c r="P153" s="15">
        <f>SUMIFS('Inter regional allocations'!$D:$D,'Inter regional allocations'!$A:$A,P$2,'Inter regional allocations'!$C:$C,$E153,'Inter regional allocations'!$B:$B,"load")</f>
        <v>4.90336619797547E-2</v>
      </c>
      <c r="Q153" s="15">
        <f>SUMIFS('Inter regional allocations'!$D:$D,'Inter regional allocations'!$A:$A,Q$2,'Inter regional allocations'!$C:$C,$E153,'Inter regional allocations'!$B:$B,"load")</f>
        <v>4.2374053547926697E-3</v>
      </c>
      <c r="R153" s="15">
        <f>SUMIFS('Inter regional allocations'!$D:$D,'Inter regional allocations'!$A:$A,R$2,'Inter regional allocations'!$C:$C,$E153,'Inter regional allocations'!$B:$B,"load")</f>
        <v>4.3152735212463898E-2</v>
      </c>
      <c r="S153" s="15">
        <f>SUMIFS('Inter regional allocations'!$D:$D,'Inter regional allocations'!$A:$A,S$2,'Inter regional allocations'!$C:$C,$E153,'Inter regional allocations'!$B:$B,"load")</f>
        <v>1.24840778710614E-9</v>
      </c>
      <c r="T153" s="15">
        <f>SUMIFS('Inter regional allocations'!$D:$D,'Inter regional allocations'!$A:$A,T$2,'Inter regional allocations'!$C:$C,$E153,'Inter regional allocations'!$B:$B,"load")</f>
        <v>1.9048240932616901E-9</v>
      </c>
      <c r="U153" s="15">
        <f>SUMIFS('Inter regional allocations'!$D:$D,'Inter regional allocations'!$A:$A,U$2,'Inter regional allocations'!$C:$C,$E153,'Inter regional allocations'!$B:$B,"load")</f>
        <v>0</v>
      </c>
      <c r="V153" s="15">
        <f>SUMIFS('Inter regional allocations'!$D:$D,'Inter regional allocations'!$A:$A,V$2,'Inter regional allocations'!$C:$C,$E153,'Inter regional allocations'!$B:$B,"load")</f>
        <v>3.8232971428158098E-4</v>
      </c>
      <c r="W153" s="15">
        <f>SUMIFS('Inter regional allocations'!$D:$D,'Inter regional allocations'!$A:$A,W$2,'Inter regional allocations'!$C:$C,$E153,'Inter regional allocations'!$B:$B,"load")</f>
        <v>0</v>
      </c>
      <c r="X153" s="15">
        <f>SUMIFS('Inter regional allocations'!$D:$D,'Inter regional allocations'!$A:$A,X$2,'Inter regional allocations'!$C:$C,$E153,'Inter regional allocations'!$B:$B,"load")</f>
        <v>1.66047313864341E-6</v>
      </c>
      <c r="Y153" s="15">
        <f>SUMIFS('Inter regional allocations'!$D:$D,'Inter regional allocations'!$A:$A,Y$2,'Inter regional allocations'!$C:$C,$E153,'Inter regional allocations'!$B:$B,"load")</f>
        <v>4.1703812304556002E-6</v>
      </c>
      <c r="Z153" s="15">
        <f>SUMIFS('Inter regional allocations'!$D:$D,'Inter regional allocations'!$A:$A,Z$2,'Inter regional allocations'!$C:$C,$E153,'Inter regional allocations'!$B:$B,"load")</f>
        <v>3.2086320337294301E-21</v>
      </c>
      <c r="AA153" s="15">
        <f>SUMIFS('Inter regional allocations'!$D:$D,'Inter regional allocations'!$A:$A,AA$2,'Inter regional allocations'!$C:$C,$E153,'Inter regional allocations'!$B:$B,"load")</f>
        <v>0</v>
      </c>
      <c r="AB153" s="15">
        <f>SUMIFS('Inter regional allocations'!$D:$D,'Inter regional allocations'!$A:$A,AB$2,'Inter regional allocations'!$C:$C,$E153,'Inter regional allocations'!$B:$B,"load")</f>
        <v>0</v>
      </c>
      <c r="AC153" s="15">
        <f>SUMIFS('Inter regional allocations'!$D:$D,'Inter regional allocations'!$A:$A,AC$2,'Inter regional allocations'!$C:$C,$E153,'Inter regional allocations'!$B:$B,"load")</f>
        <v>0.49035764500217999</v>
      </c>
      <c r="AD153" s="15">
        <f>SUMIFS('Inter regional allocations'!$D:$D,'Inter regional allocations'!$A:$A,AD$2,'Inter regional allocations'!$C:$C,$E153,'Inter regional allocations'!$B:$B,"load")</f>
        <v>4.0555537855253599E-4</v>
      </c>
      <c r="AE153" s="12">
        <f>SUMIFS('Inter regional allocations'!$D:$D,'Inter regional allocations'!$A:$A,AE$2,'Inter regional allocations'!$C:$C,$E153,'Inter regional allocations'!$B:$B,"gen")</f>
        <v>6.2947265526564698E-9</v>
      </c>
      <c r="AF153" s="15">
        <f>SUMIFS('Inter regional allocations'!$D:$D,'Inter regional allocations'!$A:$A,AF$2,'Inter regional allocations'!$C:$C,$E153,'Inter regional allocations'!$B:$B,"gen")</f>
        <v>2.44940247173971E-7</v>
      </c>
      <c r="AG153" s="15">
        <f>SUMIFS('Inter regional allocations'!$D:$D,'Inter regional allocations'!$A:$A,AG$2,'Inter regional allocations'!$C:$C,$E153,'Inter regional allocations'!$B:$B,"gen")</f>
        <v>2.1960396764847002E-3</v>
      </c>
      <c r="AH153" s="15">
        <f>SUMIFS('Inter regional allocations'!$D:$D,'Inter regional allocations'!$A:$A,AH$2,'Inter regional allocations'!$C:$C,$E153,'Inter regional allocations'!$B:$B,"gen")</f>
        <v>2.4794635850462101E-7</v>
      </c>
      <c r="AI153" s="15">
        <f>SUMIFS('Inter regional allocations'!$D:$D,'Inter regional allocations'!$A:$A,AI$2,'Inter regional allocations'!$C:$C,$E153,'Inter regional allocations'!$B:$B,"gen")</f>
        <v>6.5333155480888604E-7</v>
      </c>
      <c r="AJ153" s="15">
        <f>SUMIFS('Inter regional allocations'!$D:$D,'Inter regional allocations'!$A:$A,AJ$2,'Inter regional allocations'!$C:$C,$E153,'Inter regional allocations'!$B:$B,"gen")</f>
        <v>4.9652935210195904E-7</v>
      </c>
      <c r="AK153" s="15">
        <f>SUMIFS('Inter regional allocations'!$D:$D,'Inter regional allocations'!$A:$A,AK$2,'Inter regional allocations'!$C:$C,$E153,'Inter regional allocations'!$B:$B,"gen")</f>
        <v>6.5885039255531596E-7</v>
      </c>
      <c r="AL153" s="15">
        <f>SUMIFS('Inter regional allocations'!$D:$D,'Inter regional allocations'!$A:$A,AL$2,'Inter regional allocations'!$C:$C,$E153,'Inter regional allocations'!$B:$B,"gen")</f>
        <v>5.6175620436670602E-8</v>
      </c>
      <c r="AM153" s="15">
        <f>SUMIFS('Inter regional allocations'!$D:$D,'Inter regional allocations'!$A:$A,AM$2,'Inter regional allocations'!$C:$C,$E153,'Inter regional allocations'!$B:$B,"gen")</f>
        <v>5.65511493586145E-7</v>
      </c>
      <c r="AN153" s="15">
        <f>SUMIFS('Inter regional allocations'!$D:$D,'Inter regional allocations'!$A:$A,AN$2,'Inter regional allocations'!$C:$C,$E153,'Inter regional allocations'!$B:$B,"gen")</f>
        <v>6.5311397476767996E-7</v>
      </c>
      <c r="AO153" s="15">
        <f>SUMIFS('Inter regional allocations'!$D:$D,'Inter regional allocations'!$A:$A,AO$2,'Inter regional allocations'!$C:$C,$E153,'Inter regional allocations'!$B:$B,"gen")</f>
        <v>6.9524117036452304E-7</v>
      </c>
      <c r="AP153" s="15">
        <f>SUMIFS('Inter regional allocations'!$D:$D,'Inter regional allocations'!$A:$A,AP$2,'Inter regional allocations'!$C:$C,$E153,'Inter regional allocations'!$B:$B,"gen")</f>
        <v>2.3134122046479399E-7</v>
      </c>
      <c r="AQ153" s="15">
        <f>SUMIFS('Inter regional allocations'!$D:$D,'Inter regional allocations'!$A:$A,AQ$2,'Inter regional allocations'!$C:$C,$E153,'Inter regional allocations'!$B:$B,"gen")</f>
        <v>2.0686564648592899E-8</v>
      </c>
      <c r="AR153" s="15">
        <f>SUMIFS('Inter regional allocations'!$D:$D,'Inter regional allocations'!$A:$A,AR$2,'Inter regional allocations'!$C:$C,$E153,'Inter regional allocations'!$B:$B,"gen")</f>
        <v>2.1540183255284799E-7</v>
      </c>
      <c r="AS153" s="15">
        <f>SUMIFS('Inter regional allocations'!$D:$D,'Inter regional allocations'!$A:$A,AS$2,'Inter regional allocations'!$C:$C,$E153,'Inter regional allocations'!$B:$B,"gen")</f>
        <v>6.53656824238938E-7</v>
      </c>
      <c r="AT153" s="15">
        <f>SUMIFS('Inter regional allocations'!$D:$D,'Inter regional allocations'!$A:$A,AT$2,'Inter regional allocations'!$C:$C,$E153,'Inter regional allocations'!$B:$B,"gen")</f>
        <v>1.43766890918582E-6</v>
      </c>
      <c r="AU153" s="15">
        <f>SUMIFS('Inter regional allocations'!$D:$D,'Inter regional allocations'!$A:$A,AU$2,'Inter regional allocations'!$C:$C,$E153,'Inter regional allocations'!$B:$B,"gen")</f>
        <v>2.4565269156547602E-7</v>
      </c>
      <c r="AV153" s="15">
        <f>SUMIFS('Inter regional allocations'!$D:$D,'Inter regional allocations'!$A:$A,AV$2,'Inter regional allocations'!$C:$C,$E153,'Inter regional allocations'!$B:$B,"gen")</f>
        <v>2.1733201430857101E-7</v>
      </c>
      <c r="AW153" s="15">
        <f>SUMIFS('Inter regional allocations'!$D:$D,'Inter regional allocations'!$A:$A,AW$2,'Inter regional allocations'!$C:$C,$E153,'Inter regional allocations'!$B:$B,"gen")</f>
        <v>2.4772068996798201E-7</v>
      </c>
      <c r="AX153" s="15">
        <f>SUMIFS('Inter regional allocations'!$D:$D,'Inter regional allocations'!$A:$A,AX$2,'Inter regional allocations'!$C:$C,$E153,'Inter regional allocations'!$B:$B,"gen")</f>
        <v>0.11115975890500999</v>
      </c>
      <c r="AY153" s="15">
        <f>SUMIFS('Inter regional allocations'!$D:$D,'Inter regional allocations'!$A:$A,AY$2,'Inter regional allocations'!$C:$C,$E153,'Inter regional allocations'!$B:$B,"gen")</f>
        <v>1.3112917983717999E-4</v>
      </c>
      <c r="AZ153" s="12">
        <f t="shared" ca="1" si="94"/>
        <v>3.8828565749390013E-4</v>
      </c>
      <c r="BA153" s="15">
        <f t="shared" ca="1" si="95"/>
        <v>0</v>
      </c>
      <c r="BB153" s="15">
        <f t="shared" ca="1" si="96"/>
        <v>3.0128137689870043E-3</v>
      </c>
      <c r="BC153" s="15">
        <f t="shared" ca="1" si="97"/>
        <v>2.1852953842459856E-3</v>
      </c>
      <c r="BD153" s="15">
        <f t="shared" ca="1" si="98"/>
        <v>2.9853084815161588E-6</v>
      </c>
      <c r="BE153" s="15">
        <f t="shared" ca="1" si="99"/>
        <v>8.2735846250287086E-7</v>
      </c>
      <c r="BF153" s="15">
        <f t="shared" ca="1" si="100"/>
        <v>7.9657267285403541E-3</v>
      </c>
      <c r="BG153" s="15">
        <f t="shared" ca="1" si="101"/>
        <v>6.8838450426705932E-4</v>
      </c>
      <c r="BH153" s="15">
        <f t="shared" ca="1" si="102"/>
        <v>7.0103451876279343E-3</v>
      </c>
      <c r="BI153" s="15">
        <f t="shared" ca="1" si="103"/>
        <v>2.0280914939567897E-10</v>
      </c>
      <c r="BJ153" s="15">
        <f t="shared" ca="1" si="104"/>
        <v>3.0944676738863866E-10</v>
      </c>
      <c r="BK153" s="15">
        <f t="shared" ca="1" si="105"/>
        <v>0</v>
      </c>
      <c r="BL153" s="15">
        <f t="shared" ca="1" si="106"/>
        <v>6.2111086572025646E-5</v>
      </c>
      <c r="BM153" s="15">
        <f t="shared" ca="1" si="107"/>
        <v>0</v>
      </c>
      <c r="BN153" s="15">
        <f t="shared" ca="1" si="108"/>
        <v>2.6975091658412729E-7</v>
      </c>
      <c r="BO153" s="15">
        <f t="shared" ca="1" si="109"/>
        <v>6.774961504886031E-7</v>
      </c>
      <c r="BP153" s="15">
        <f t="shared" ca="1" si="110"/>
        <v>5.2125590708852827E-22</v>
      </c>
      <c r="BQ153" s="15">
        <f t="shared" ca="1" si="111"/>
        <v>0</v>
      </c>
      <c r="BR153" s="15">
        <f t="shared" ca="1" si="111"/>
        <v>0</v>
      </c>
      <c r="BS153" s="15">
        <f t="shared" ca="1" si="112"/>
        <v>7.9660682919230508E-2</v>
      </c>
      <c r="BT153" s="15">
        <f t="shared" ca="1" si="113"/>
        <v>6.5884194416747466E-5</v>
      </c>
      <c r="BU153" s="12">
        <f t="shared" ca="1" si="114"/>
        <v>0</v>
      </c>
      <c r="BV153" s="15">
        <f t="shared" ca="1" si="115"/>
        <v>0</v>
      </c>
      <c r="BW153" s="15">
        <f t="shared" ca="1" si="116"/>
        <v>0</v>
      </c>
      <c r="BX153" s="15">
        <f t="shared" ca="1" si="117"/>
        <v>0</v>
      </c>
      <c r="BY153" s="15">
        <f t="shared" ca="1" si="118"/>
        <v>0</v>
      </c>
      <c r="BZ153" s="15">
        <f t="shared" ca="1" si="119"/>
        <v>0</v>
      </c>
      <c r="CA153" s="15">
        <f t="shared" ca="1" si="120"/>
        <v>0</v>
      </c>
      <c r="CB153" s="15">
        <f t="shared" ca="1" si="121"/>
        <v>0</v>
      </c>
      <c r="CC153" s="15">
        <f t="shared" ca="1" si="122"/>
        <v>0</v>
      </c>
      <c r="CD153" s="15">
        <f t="shared" ca="1" si="123"/>
        <v>0</v>
      </c>
      <c r="CE153" s="15">
        <f t="shared" ca="1" si="124"/>
        <v>0</v>
      </c>
      <c r="CF153" s="15">
        <f t="shared" ca="1" si="125"/>
        <v>0</v>
      </c>
      <c r="CG153" s="15">
        <f t="shared" ca="1" si="126"/>
        <v>0</v>
      </c>
      <c r="CH153" s="15">
        <f t="shared" ca="1" si="127"/>
        <v>0</v>
      </c>
      <c r="CI153" s="15">
        <f t="shared" ca="1" si="128"/>
        <v>0</v>
      </c>
      <c r="CJ153" s="15">
        <f t="shared" ca="1" si="129"/>
        <v>0</v>
      </c>
      <c r="CK153" s="15">
        <f t="shared" ca="1" si="130"/>
        <v>0</v>
      </c>
      <c r="CL153" s="15">
        <f t="shared" ca="1" si="131"/>
        <v>0</v>
      </c>
      <c r="CM153" s="15">
        <f t="shared" ca="1" si="131"/>
        <v>0</v>
      </c>
      <c r="CN153" s="15">
        <f t="shared" ca="1" si="132"/>
        <v>0</v>
      </c>
      <c r="CO153" s="15">
        <f t="shared" ca="1" si="133"/>
        <v>0</v>
      </c>
    </row>
    <row r="154" spans="1:93" x14ac:dyDescent="0.35">
      <c r="A154" s="4" t="str">
        <f t="shared" si="134"/>
        <v>UNETUHT</v>
      </c>
      <c r="B154" s="3" t="str">
        <f t="shared" si="91"/>
        <v>UNETUHT</v>
      </c>
      <c r="C154" s="4" t="s">
        <v>205</v>
      </c>
      <c r="D154" s="4" t="s">
        <v>213</v>
      </c>
      <c r="E154" s="6" t="s">
        <v>33</v>
      </c>
      <c r="F154" s="9">
        <v>128325090.2</v>
      </c>
      <c r="G154" s="10">
        <v>0</v>
      </c>
      <c r="H154" s="12">
        <f t="shared" ca="1" si="92"/>
        <v>5.2261902127406008E-2</v>
      </c>
      <c r="I154" s="14">
        <f t="shared" ca="1" si="93"/>
        <v>0</v>
      </c>
      <c r="J154" s="12">
        <f>SUMIFS('Inter regional allocations'!$D:$D,'Inter regional allocations'!$A:$A,J$2,'Inter regional allocations'!$C:$C,$E154,'Inter regional allocations'!$B:$B,"load")</f>
        <v>2.39012312748914E-3</v>
      </c>
      <c r="K154" s="15">
        <f>SUMIFS('Inter regional allocations'!$D:$D,'Inter regional allocations'!$A:$A,K$2,'Inter regional allocations'!$C:$C,$E154,'Inter regional allocations'!$B:$B,"load")</f>
        <v>0</v>
      </c>
      <c r="L154" s="15">
        <f>SUMIFS('Inter regional allocations'!$D:$D,'Inter regional allocations'!$A:$A,L$2,'Inter regional allocations'!$C:$C,$E154,'Inter regional allocations'!$B:$B,"load")</f>
        <v>1.8545613851798499E-2</v>
      </c>
      <c r="M154" s="15">
        <f>SUMIFS('Inter regional allocations'!$D:$D,'Inter regional allocations'!$A:$A,M$2,'Inter regional allocations'!$C:$C,$E154,'Inter regional allocations'!$B:$B,"load")</f>
        <v>1.34517588725606E-2</v>
      </c>
      <c r="N154" s="15">
        <f>SUMIFS('Inter regional allocations'!$D:$D,'Inter regional allocations'!$A:$A,N$2,'Inter regional allocations'!$C:$C,$E154,'Inter regional allocations'!$B:$B,"load")</f>
        <v>1.8376302875604799E-5</v>
      </c>
      <c r="O154" s="15">
        <f>SUMIFS('Inter regional allocations'!$D:$D,'Inter regional allocations'!$A:$A,O$2,'Inter regional allocations'!$C:$C,$E154,'Inter regional allocations'!$B:$B,"load")</f>
        <v>5.09287056523079E-6</v>
      </c>
      <c r="P154" s="15">
        <f>SUMIFS('Inter regional allocations'!$D:$D,'Inter regional allocations'!$A:$A,P$2,'Inter regional allocations'!$C:$C,$E154,'Inter regional allocations'!$B:$B,"load")</f>
        <v>4.90336619797547E-2</v>
      </c>
      <c r="Q154" s="15">
        <f>SUMIFS('Inter regional allocations'!$D:$D,'Inter regional allocations'!$A:$A,Q$2,'Inter regional allocations'!$C:$C,$E154,'Inter regional allocations'!$B:$B,"load")</f>
        <v>4.2374053547926697E-3</v>
      </c>
      <c r="R154" s="15">
        <f>SUMIFS('Inter regional allocations'!$D:$D,'Inter regional allocations'!$A:$A,R$2,'Inter regional allocations'!$C:$C,$E154,'Inter regional allocations'!$B:$B,"load")</f>
        <v>4.3152735212463898E-2</v>
      </c>
      <c r="S154" s="15">
        <f>SUMIFS('Inter regional allocations'!$D:$D,'Inter regional allocations'!$A:$A,S$2,'Inter regional allocations'!$C:$C,$E154,'Inter regional allocations'!$B:$B,"load")</f>
        <v>1.24840778710614E-9</v>
      </c>
      <c r="T154" s="15">
        <f>SUMIFS('Inter regional allocations'!$D:$D,'Inter regional allocations'!$A:$A,T$2,'Inter regional allocations'!$C:$C,$E154,'Inter regional allocations'!$B:$B,"load")</f>
        <v>1.9048240932616901E-9</v>
      </c>
      <c r="U154" s="15">
        <f>SUMIFS('Inter regional allocations'!$D:$D,'Inter regional allocations'!$A:$A,U$2,'Inter regional allocations'!$C:$C,$E154,'Inter regional allocations'!$B:$B,"load")</f>
        <v>0</v>
      </c>
      <c r="V154" s="15">
        <f>SUMIFS('Inter regional allocations'!$D:$D,'Inter regional allocations'!$A:$A,V$2,'Inter regional allocations'!$C:$C,$E154,'Inter regional allocations'!$B:$B,"load")</f>
        <v>3.8232971428158098E-4</v>
      </c>
      <c r="W154" s="15">
        <f>SUMIFS('Inter regional allocations'!$D:$D,'Inter regional allocations'!$A:$A,W$2,'Inter regional allocations'!$C:$C,$E154,'Inter regional allocations'!$B:$B,"load")</f>
        <v>0</v>
      </c>
      <c r="X154" s="15">
        <f>SUMIFS('Inter regional allocations'!$D:$D,'Inter regional allocations'!$A:$A,X$2,'Inter regional allocations'!$C:$C,$E154,'Inter regional allocations'!$B:$B,"load")</f>
        <v>1.66047313864341E-6</v>
      </c>
      <c r="Y154" s="15">
        <f>SUMIFS('Inter regional allocations'!$D:$D,'Inter regional allocations'!$A:$A,Y$2,'Inter regional allocations'!$C:$C,$E154,'Inter regional allocations'!$B:$B,"load")</f>
        <v>4.1703812304556002E-6</v>
      </c>
      <c r="Z154" s="15">
        <f>SUMIFS('Inter regional allocations'!$D:$D,'Inter regional allocations'!$A:$A,Z$2,'Inter regional allocations'!$C:$C,$E154,'Inter regional allocations'!$B:$B,"load")</f>
        <v>3.2086320337294301E-21</v>
      </c>
      <c r="AA154" s="15">
        <f>SUMIFS('Inter regional allocations'!$D:$D,'Inter regional allocations'!$A:$A,AA$2,'Inter regional allocations'!$C:$C,$E154,'Inter regional allocations'!$B:$B,"load")</f>
        <v>0</v>
      </c>
      <c r="AB154" s="15">
        <f>SUMIFS('Inter regional allocations'!$D:$D,'Inter regional allocations'!$A:$A,AB$2,'Inter regional allocations'!$C:$C,$E154,'Inter regional allocations'!$B:$B,"load")</f>
        <v>0</v>
      </c>
      <c r="AC154" s="15">
        <f>SUMIFS('Inter regional allocations'!$D:$D,'Inter regional allocations'!$A:$A,AC$2,'Inter regional allocations'!$C:$C,$E154,'Inter regional allocations'!$B:$B,"load")</f>
        <v>0.49035764500217999</v>
      </c>
      <c r="AD154" s="15">
        <f>SUMIFS('Inter regional allocations'!$D:$D,'Inter regional allocations'!$A:$A,AD$2,'Inter regional allocations'!$C:$C,$E154,'Inter regional allocations'!$B:$B,"load")</f>
        <v>4.0555537855253599E-4</v>
      </c>
      <c r="AE154" s="12">
        <f>SUMIFS('Inter regional allocations'!$D:$D,'Inter regional allocations'!$A:$A,AE$2,'Inter regional allocations'!$C:$C,$E154,'Inter regional allocations'!$B:$B,"gen")</f>
        <v>6.2947265526564698E-9</v>
      </c>
      <c r="AF154" s="15">
        <f>SUMIFS('Inter regional allocations'!$D:$D,'Inter regional allocations'!$A:$A,AF$2,'Inter regional allocations'!$C:$C,$E154,'Inter regional allocations'!$B:$B,"gen")</f>
        <v>2.44940247173971E-7</v>
      </c>
      <c r="AG154" s="15">
        <f>SUMIFS('Inter regional allocations'!$D:$D,'Inter regional allocations'!$A:$A,AG$2,'Inter regional allocations'!$C:$C,$E154,'Inter regional allocations'!$B:$B,"gen")</f>
        <v>2.1960396764847002E-3</v>
      </c>
      <c r="AH154" s="15">
        <f>SUMIFS('Inter regional allocations'!$D:$D,'Inter regional allocations'!$A:$A,AH$2,'Inter regional allocations'!$C:$C,$E154,'Inter regional allocations'!$B:$B,"gen")</f>
        <v>2.4794635850462101E-7</v>
      </c>
      <c r="AI154" s="15">
        <f>SUMIFS('Inter regional allocations'!$D:$D,'Inter regional allocations'!$A:$A,AI$2,'Inter regional allocations'!$C:$C,$E154,'Inter regional allocations'!$B:$B,"gen")</f>
        <v>6.5333155480888604E-7</v>
      </c>
      <c r="AJ154" s="15">
        <f>SUMIFS('Inter regional allocations'!$D:$D,'Inter regional allocations'!$A:$A,AJ$2,'Inter regional allocations'!$C:$C,$E154,'Inter regional allocations'!$B:$B,"gen")</f>
        <v>4.9652935210195904E-7</v>
      </c>
      <c r="AK154" s="15">
        <f>SUMIFS('Inter regional allocations'!$D:$D,'Inter regional allocations'!$A:$A,AK$2,'Inter regional allocations'!$C:$C,$E154,'Inter regional allocations'!$B:$B,"gen")</f>
        <v>6.5885039255531596E-7</v>
      </c>
      <c r="AL154" s="15">
        <f>SUMIFS('Inter regional allocations'!$D:$D,'Inter regional allocations'!$A:$A,AL$2,'Inter regional allocations'!$C:$C,$E154,'Inter regional allocations'!$B:$B,"gen")</f>
        <v>5.6175620436670602E-8</v>
      </c>
      <c r="AM154" s="15">
        <f>SUMIFS('Inter regional allocations'!$D:$D,'Inter regional allocations'!$A:$A,AM$2,'Inter regional allocations'!$C:$C,$E154,'Inter regional allocations'!$B:$B,"gen")</f>
        <v>5.65511493586145E-7</v>
      </c>
      <c r="AN154" s="15">
        <f>SUMIFS('Inter regional allocations'!$D:$D,'Inter regional allocations'!$A:$A,AN$2,'Inter regional allocations'!$C:$C,$E154,'Inter regional allocations'!$B:$B,"gen")</f>
        <v>6.5311397476767996E-7</v>
      </c>
      <c r="AO154" s="15">
        <f>SUMIFS('Inter regional allocations'!$D:$D,'Inter regional allocations'!$A:$A,AO$2,'Inter regional allocations'!$C:$C,$E154,'Inter regional allocations'!$B:$B,"gen")</f>
        <v>6.9524117036452304E-7</v>
      </c>
      <c r="AP154" s="15">
        <f>SUMIFS('Inter regional allocations'!$D:$D,'Inter regional allocations'!$A:$A,AP$2,'Inter regional allocations'!$C:$C,$E154,'Inter regional allocations'!$B:$B,"gen")</f>
        <v>2.3134122046479399E-7</v>
      </c>
      <c r="AQ154" s="15">
        <f>SUMIFS('Inter regional allocations'!$D:$D,'Inter regional allocations'!$A:$A,AQ$2,'Inter regional allocations'!$C:$C,$E154,'Inter regional allocations'!$B:$B,"gen")</f>
        <v>2.0686564648592899E-8</v>
      </c>
      <c r="AR154" s="15">
        <f>SUMIFS('Inter regional allocations'!$D:$D,'Inter regional allocations'!$A:$A,AR$2,'Inter regional allocations'!$C:$C,$E154,'Inter regional allocations'!$B:$B,"gen")</f>
        <v>2.1540183255284799E-7</v>
      </c>
      <c r="AS154" s="15">
        <f>SUMIFS('Inter regional allocations'!$D:$D,'Inter regional allocations'!$A:$A,AS$2,'Inter regional allocations'!$C:$C,$E154,'Inter regional allocations'!$B:$B,"gen")</f>
        <v>6.53656824238938E-7</v>
      </c>
      <c r="AT154" s="15">
        <f>SUMIFS('Inter regional allocations'!$D:$D,'Inter regional allocations'!$A:$A,AT$2,'Inter regional allocations'!$C:$C,$E154,'Inter regional allocations'!$B:$B,"gen")</f>
        <v>1.43766890918582E-6</v>
      </c>
      <c r="AU154" s="15">
        <f>SUMIFS('Inter regional allocations'!$D:$D,'Inter regional allocations'!$A:$A,AU$2,'Inter regional allocations'!$C:$C,$E154,'Inter regional allocations'!$B:$B,"gen")</f>
        <v>2.4565269156547602E-7</v>
      </c>
      <c r="AV154" s="15">
        <f>SUMIFS('Inter regional allocations'!$D:$D,'Inter regional allocations'!$A:$A,AV$2,'Inter regional allocations'!$C:$C,$E154,'Inter regional allocations'!$B:$B,"gen")</f>
        <v>2.1733201430857101E-7</v>
      </c>
      <c r="AW154" s="15">
        <f>SUMIFS('Inter regional allocations'!$D:$D,'Inter regional allocations'!$A:$A,AW$2,'Inter regional allocations'!$C:$C,$E154,'Inter regional allocations'!$B:$B,"gen")</f>
        <v>2.4772068996798201E-7</v>
      </c>
      <c r="AX154" s="15">
        <f>SUMIFS('Inter regional allocations'!$D:$D,'Inter regional allocations'!$A:$A,AX$2,'Inter regional allocations'!$C:$C,$E154,'Inter regional allocations'!$B:$B,"gen")</f>
        <v>0.11115975890500999</v>
      </c>
      <c r="AY154" s="15">
        <f>SUMIFS('Inter regional allocations'!$D:$D,'Inter regional allocations'!$A:$A,AY$2,'Inter regional allocations'!$C:$C,$E154,'Inter regional allocations'!$B:$B,"gen")</f>
        <v>1.3112917983717999E-4</v>
      </c>
      <c r="AZ154" s="12">
        <f t="shared" ca="1" si="94"/>
        <v>1.2491238096128698E-4</v>
      </c>
      <c r="BA154" s="15">
        <f t="shared" ca="1" si="95"/>
        <v>0</v>
      </c>
      <c r="BB154" s="15">
        <f t="shared" ca="1" si="96"/>
        <v>9.6922905601535831E-4</v>
      </c>
      <c r="BC154" s="15">
        <f t="shared" ca="1" si="97"/>
        <v>7.030145056392275E-4</v>
      </c>
      <c r="BD154" s="15">
        <f t="shared" ca="1" si="98"/>
        <v>9.6038054234842751E-7</v>
      </c>
      <c r="BE154" s="15">
        <f t="shared" ca="1" si="99"/>
        <v>2.6616310302763845E-7</v>
      </c>
      <c r="BF154" s="15">
        <f t="shared" ca="1" si="100"/>
        <v>2.5625924433342493E-3</v>
      </c>
      <c r="BG154" s="15">
        <f t="shared" ca="1" si="101"/>
        <v>2.2145486392632064E-4</v>
      </c>
      <c r="BH154" s="15">
        <f t="shared" ca="1" si="102"/>
        <v>2.2552440242036551E-3</v>
      </c>
      <c r="BI154" s="15">
        <f t="shared" ca="1" si="103"/>
        <v>6.5244165584832609E-11</v>
      </c>
      <c r="BJ154" s="15">
        <f t="shared" ca="1" si="104"/>
        <v>9.9549730331967336E-11</v>
      </c>
      <c r="BK154" s="15">
        <f t="shared" ca="1" si="105"/>
        <v>0</v>
      </c>
      <c r="BL154" s="15">
        <f t="shared" ca="1" si="106"/>
        <v>1.998127810818309E-5</v>
      </c>
      <c r="BM154" s="15">
        <f t="shared" ca="1" si="107"/>
        <v>0</v>
      </c>
      <c r="BN154" s="15">
        <f t="shared" ca="1" si="108"/>
        <v>8.6779484656968569E-8</v>
      </c>
      <c r="BO154" s="15">
        <f t="shared" ca="1" si="109"/>
        <v>2.1795205570004161E-7</v>
      </c>
      <c r="BP154" s="15">
        <f t="shared" ca="1" si="110"/>
        <v>1.6768921330962717E-22</v>
      </c>
      <c r="BQ154" s="15">
        <f t="shared" ca="1" si="111"/>
        <v>0</v>
      </c>
      <c r="BR154" s="15">
        <f t="shared" ca="1" si="111"/>
        <v>0</v>
      </c>
      <c r="BS154" s="15">
        <f t="shared" ca="1" si="112"/>
        <v>2.5627023250529232E-2</v>
      </c>
      <c r="BT154" s="15">
        <f t="shared" ca="1" si="113"/>
        <v>2.119509550115573E-5</v>
      </c>
      <c r="BU154" s="12">
        <f t="shared" ca="1" si="114"/>
        <v>0</v>
      </c>
      <c r="BV154" s="15">
        <f t="shared" ca="1" si="115"/>
        <v>0</v>
      </c>
      <c r="BW154" s="15">
        <f t="shared" ca="1" si="116"/>
        <v>0</v>
      </c>
      <c r="BX154" s="15">
        <f t="shared" ca="1" si="117"/>
        <v>0</v>
      </c>
      <c r="BY154" s="15">
        <f t="shared" ca="1" si="118"/>
        <v>0</v>
      </c>
      <c r="BZ154" s="15">
        <f t="shared" ca="1" si="119"/>
        <v>0</v>
      </c>
      <c r="CA154" s="15">
        <f t="shared" ca="1" si="120"/>
        <v>0</v>
      </c>
      <c r="CB154" s="15">
        <f t="shared" ca="1" si="121"/>
        <v>0</v>
      </c>
      <c r="CC154" s="15">
        <f t="shared" ca="1" si="122"/>
        <v>0</v>
      </c>
      <c r="CD154" s="15">
        <f t="shared" ca="1" si="123"/>
        <v>0</v>
      </c>
      <c r="CE154" s="15">
        <f t="shared" ca="1" si="124"/>
        <v>0</v>
      </c>
      <c r="CF154" s="15">
        <f t="shared" ca="1" si="125"/>
        <v>0</v>
      </c>
      <c r="CG154" s="15">
        <f t="shared" ca="1" si="126"/>
        <v>0</v>
      </c>
      <c r="CH154" s="15">
        <f t="shared" ca="1" si="127"/>
        <v>0</v>
      </c>
      <c r="CI154" s="15">
        <f t="shared" ca="1" si="128"/>
        <v>0</v>
      </c>
      <c r="CJ154" s="15">
        <f t="shared" ca="1" si="129"/>
        <v>0</v>
      </c>
      <c r="CK154" s="15">
        <f t="shared" ca="1" si="130"/>
        <v>0</v>
      </c>
      <c r="CL154" s="15">
        <f t="shared" ca="1" si="131"/>
        <v>0</v>
      </c>
      <c r="CM154" s="15">
        <f t="shared" ca="1" si="131"/>
        <v>0</v>
      </c>
      <c r="CN154" s="15">
        <f t="shared" ca="1" si="132"/>
        <v>0</v>
      </c>
      <c r="CO154" s="15">
        <f t="shared" ca="1" si="133"/>
        <v>0</v>
      </c>
    </row>
    <row r="155" spans="1:93" x14ac:dyDescent="0.35">
      <c r="A155" s="4" t="str">
        <f t="shared" si="134"/>
        <v>UNETWIL</v>
      </c>
      <c r="B155" s="3" t="str">
        <f t="shared" si="91"/>
        <v>UNETWIL</v>
      </c>
      <c r="C155" s="4" t="s">
        <v>205</v>
      </c>
      <c r="D155" s="4" t="s">
        <v>214</v>
      </c>
      <c r="E155" s="6" t="s">
        <v>20</v>
      </c>
      <c r="F155" s="9">
        <v>72361813.599999994</v>
      </c>
      <c r="G155" s="10">
        <v>99767059.400000006</v>
      </c>
      <c r="H155" s="12">
        <f t="shared" ca="1" si="92"/>
        <v>2.6265046106732477E-2</v>
      </c>
      <c r="I155" s="14">
        <f t="shared" ca="1" si="93"/>
        <v>6.0354140278537673E-3</v>
      </c>
      <c r="J155" s="12">
        <f>SUMIFS('Inter regional allocations'!$D:$D,'Inter regional allocations'!$A:$A,J$2,'Inter regional allocations'!$C:$C,$E155,'Inter regional allocations'!$B:$B,"load")</f>
        <v>3.9868372830229896E-3</v>
      </c>
      <c r="K155" s="15">
        <f>SUMIFS('Inter regional allocations'!$D:$D,'Inter regional allocations'!$A:$A,K$2,'Inter regional allocations'!$C:$C,$E155,'Inter regional allocations'!$B:$B,"load")</f>
        <v>0</v>
      </c>
      <c r="L155" s="15">
        <f>SUMIFS('Inter regional allocations'!$D:$D,'Inter regional allocations'!$A:$A,L$2,'Inter regional allocations'!$C:$C,$E155,'Inter regional allocations'!$B:$B,"load")</f>
        <v>3.75600524908448E-4</v>
      </c>
      <c r="M155" s="15">
        <f>SUMIFS('Inter regional allocations'!$D:$D,'Inter regional allocations'!$A:$A,M$2,'Inter regional allocations'!$C:$C,$E155,'Inter regional allocations'!$B:$B,"load")</f>
        <v>1.8588193225244298E-2</v>
      </c>
      <c r="N155" s="15">
        <f>SUMIFS('Inter regional allocations'!$D:$D,'Inter regional allocations'!$A:$A,N$2,'Inter regional allocations'!$C:$C,$E155,'Inter regional allocations'!$B:$B,"load")</f>
        <v>2.50553269469385E-5</v>
      </c>
      <c r="O155" s="15">
        <f>SUMIFS('Inter regional allocations'!$D:$D,'Inter regional allocations'!$A:$A,O$2,'Inter regional allocations'!$C:$C,$E155,'Inter regional allocations'!$B:$B,"load")</f>
        <v>9.3172747458759395E-6</v>
      </c>
      <c r="P155" s="15">
        <f>SUMIFS('Inter regional allocations'!$D:$D,'Inter regional allocations'!$A:$A,P$2,'Inter regional allocations'!$C:$C,$E155,'Inter regional allocations'!$B:$B,"load")</f>
        <v>7.2682738311042105E-2</v>
      </c>
      <c r="Q155" s="15">
        <f>SUMIFS('Inter regional allocations'!$D:$D,'Inter regional allocations'!$A:$A,Q$2,'Inter regional allocations'!$C:$C,$E155,'Inter regional allocations'!$B:$B,"load")</f>
        <v>5.7845532138344098E-3</v>
      </c>
      <c r="R155" s="15">
        <f>SUMIFS('Inter regional allocations'!$D:$D,'Inter regional allocations'!$A:$A,R$2,'Inter regional allocations'!$C:$C,$E155,'Inter regional allocations'!$B:$B,"load")</f>
        <v>6.1402365253472702E-2</v>
      </c>
      <c r="S155" s="15">
        <f>SUMIFS('Inter regional allocations'!$D:$D,'Inter regional allocations'!$A:$A,S$2,'Inter regional allocations'!$C:$C,$E155,'Inter regional allocations'!$B:$B,"load")</f>
        <v>1.0522661515308801E-11</v>
      </c>
      <c r="T155" s="15">
        <f>SUMIFS('Inter regional allocations'!$D:$D,'Inter regional allocations'!$A:$A,T$2,'Inter regional allocations'!$C:$C,$E155,'Inter regional allocations'!$B:$B,"load")</f>
        <v>1.50800470269444E-11</v>
      </c>
      <c r="U155" s="15">
        <f>SUMIFS('Inter regional allocations'!$D:$D,'Inter regional allocations'!$A:$A,U$2,'Inter regional allocations'!$C:$C,$E155,'Inter regional allocations'!$B:$B,"load")</f>
        <v>1.53627875480372E-22</v>
      </c>
      <c r="V155" s="15">
        <f>SUMIFS('Inter regional allocations'!$D:$D,'Inter regional allocations'!$A:$A,V$2,'Inter regional allocations'!$C:$C,$E155,'Inter regional allocations'!$B:$B,"load")</f>
        <v>4.97070278777713E-4</v>
      </c>
      <c r="W155" s="15">
        <f>SUMIFS('Inter regional allocations'!$D:$D,'Inter regional allocations'!$A:$A,W$2,'Inter regional allocations'!$C:$C,$E155,'Inter regional allocations'!$B:$B,"load")</f>
        <v>0</v>
      </c>
      <c r="X155" s="15">
        <f>SUMIFS('Inter regional allocations'!$D:$D,'Inter regional allocations'!$A:$A,X$2,'Inter regional allocations'!$C:$C,$E155,'Inter regional allocations'!$B:$B,"load")</f>
        <v>1.7468465148257901E-7</v>
      </c>
      <c r="Y155" s="15">
        <f>SUMIFS('Inter regional allocations'!$D:$D,'Inter regional allocations'!$A:$A,Y$2,'Inter regional allocations'!$C:$C,$E155,'Inter regional allocations'!$B:$B,"load")</f>
        <v>4.2764288821984198E-7</v>
      </c>
      <c r="Z155" s="15">
        <f>SUMIFS('Inter regional allocations'!$D:$D,'Inter regional allocations'!$A:$A,Z$2,'Inter regional allocations'!$C:$C,$E155,'Inter regional allocations'!$B:$B,"load")</f>
        <v>0</v>
      </c>
      <c r="AA155" s="15">
        <f>SUMIFS('Inter regional allocations'!$D:$D,'Inter regional allocations'!$A:$A,AA$2,'Inter regional allocations'!$C:$C,$E155,'Inter regional allocations'!$B:$B,"load")</f>
        <v>1.0494369876396E-22</v>
      </c>
      <c r="AB155" s="15">
        <f>SUMIFS('Inter regional allocations'!$D:$D,'Inter regional allocations'!$A:$A,AB$2,'Inter regional allocations'!$C:$C,$E155,'Inter regional allocations'!$B:$B,"load")</f>
        <v>0</v>
      </c>
      <c r="AC155" s="15">
        <f>SUMIFS('Inter regional allocations'!$D:$D,'Inter regional allocations'!$A:$A,AC$2,'Inter regional allocations'!$C:$C,$E155,'Inter regional allocations'!$B:$B,"load")</f>
        <v>1.58803459620831E-6</v>
      </c>
      <c r="AD155" s="15">
        <f>SUMIFS('Inter regional allocations'!$D:$D,'Inter regional allocations'!$A:$A,AD$2,'Inter regional allocations'!$C:$C,$E155,'Inter regional allocations'!$B:$B,"load")</f>
        <v>1.0805442097424799E-5</v>
      </c>
      <c r="AE155" s="12">
        <f>SUMIFS('Inter regional allocations'!$D:$D,'Inter regional allocations'!$A:$A,AE$2,'Inter regional allocations'!$C:$C,$E155,'Inter regional allocations'!$B:$B,"gen")</f>
        <v>3.7380026091123598E-2</v>
      </c>
      <c r="AF155" s="15">
        <f>SUMIFS('Inter regional allocations'!$D:$D,'Inter regional allocations'!$A:$A,AF$2,'Inter regional allocations'!$C:$C,$E155,'Inter regional allocations'!$B:$B,"gen")</f>
        <v>1.5702528831834199E-2</v>
      </c>
      <c r="AG155" s="15">
        <f>SUMIFS('Inter regional allocations'!$D:$D,'Inter regional allocations'!$A:$A,AG$2,'Inter regional allocations'!$C:$C,$E155,'Inter regional allocations'!$B:$B,"gen")</f>
        <v>0.19200387922817</v>
      </c>
      <c r="AH155" s="15">
        <f>SUMIFS('Inter regional allocations'!$D:$D,'Inter regional allocations'!$A:$A,AH$2,'Inter regional allocations'!$C:$C,$E155,'Inter regional allocations'!$B:$B,"gen")</f>
        <v>1.5747957876051901E-2</v>
      </c>
      <c r="AI155" s="15">
        <f>SUMIFS('Inter regional allocations'!$D:$D,'Inter regional allocations'!$A:$A,AI$2,'Inter regional allocations'!$C:$C,$E155,'Inter regional allocations'!$B:$B,"gen")</f>
        <v>0.40911719905145</v>
      </c>
      <c r="AJ155" s="15">
        <f>SUMIFS('Inter regional allocations'!$D:$D,'Inter regional allocations'!$A:$A,AJ$2,'Inter regional allocations'!$C:$C,$E155,'Inter regional allocations'!$B:$B,"gen")</f>
        <v>0.21024531984214501</v>
      </c>
      <c r="AK155" s="15">
        <f>SUMIFS('Inter regional allocations'!$D:$D,'Inter regional allocations'!$A:$A,AK$2,'Inter regional allocations'!$C:$C,$E155,'Inter regional allocations'!$B:$B,"gen")</f>
        <v>0.42843825155226001</v>
      </c>
      <c r="AL155" s="15">
        <f>SUMIFS('Inter regional allocations'!$D:$D,'Inter regional allocations'!$A:$A,AL$2,'Inter regional allocations'!$C:$C,$E155,'Inter regional allocations'!$B:$B,"gen")</f>
        <v>3.9922276515961096E-3</v>
      </c>
      <c r="AM155" s="15">
        <f>SUMIFS('Inter regional allocations'!$D:$D,'Inter regional allocations'!$A:$A,AM$2,'Inter regional allocations'!$C:$C,$E155,'Inter regional allocations'!$B:$B,"gen")</f>
        <v>8.2823030298168399E-2</v>
      </c>
      <c r="AN155" s="15">
        <f>SUMIFS('Inter regional allocations'!$D:$D,'Inter regional allocations'!$A:$A,AN$2,'Inter regional allocations'!$C:$C,$E155,'Inter regional allocations'!$B:$B,"gen")</f>
        <v>0.42381232192479301</v>
      </c>
      <c r="AO155" s="15">
        <f>SUMIFS('Inter regional allocations'!$D:$D,'Inter regional allocations'!$A:$A,AO$2,'Inter regional allocations'!$C:$C,$E155,'Inter regional allocations'!$B:$B,"gen")</f>
        <v>0.42377937731062798</v>
      </c>
      <c r="AP155" s="15">
        <f>SUMIFS('Inter regional allocations'!$D:$D,'Inter regional allocations'!$A:$A,AP$2,'Inter regional allocations'!$C:$C,$E155,'Inter regional allocations'!$B:$B,"gen")</f>
        <v>1.1704490925630801E-2</v>
      </c>
      <c r="AQ155" s="15">
        <f>SUMIFS('Inter regional allocations'!$D:$D,'Inter regional allocations'!$A:$A,AQ$2,'Inter regional allocations'!$C:$C,$E155,'Inter regional allocations'!$B:$B,"gen")</f>
        <v>1.2376800558763701E-3</v>
      </c>
      <c r="AR155" s="15">
        <f>SUMIFS('Inter regional allocations'!$D:$D,'Inter regional allocations'!$A:$A,AR$2,'Inter regional allocations'!$C:$C,$E155,'Inter regional allocations'!$B:$B,"gen")</f>
        <v>1.3065798221817901E-2</v>
      </c>
      <c r="AS155" s="15">
        <f>SUMIFS('Inter regional allocations'!$D:$D,'Inter regional allocations'!$A:$A,AS$2,'Inter regional allocations'!$C:$C,$E155,'Inter regional allocations'!$B:$B,"gen")</f>
        <v>0.42413539764561498</v>
      </c>
      <c r="AT155" s="15">
        <f>SUMIFS('Inter regional allocations'!$D:$D,'Inter regional allocations'!$A:$A,AT$2,'Inter regional allocations'!$C:$C,$E155,'Inter regional allocations'!$B:$B,"gen")</f>
        <v>0.42568347657676803</v>
      </c>
      <c r="AU155" s="15">
        <f>SUMIFS('Inter regional allocations'!$D:$D,'Inter regional allocations'!$A:$A,AU$2,'Inter regional allocations'!$C:$C,$E155,'Inter regional allocations'!$B:$B,"gen")</f>
        <v>1.5746996272940701E-2</v>
      </c>
      <c r="AV155" s="15">
        <f>SUMIFS('Inter regional allocations'!$D:$D,'Inter regional allocations'!$A:$A,AV$2,'Inter regional allocations'!$C:$C,$E155,'Inter regional allocations'!$B:$B,"gen")</f>
        <v>1.4055844285571601E-2</v>
      </c>
      <c r="AW155" s="15">
        <f>SUMIFS('Inter regional allocations'!$D:$D,'Inter regional allocations'!$A:$A,AW$2,'Inter regional allocations'!$C:$C,$E155,'Inter regional allocations'!$B:$B,"gen")</f>
        <v>1.5823855240463501E-2</v>
      </c>
      <c r="AX155" s="15">
        <f>SUMIFS('Inter regional allocations'!$D:$D,'Inter regional allocations'!$A:$A,AX$2,'Inter regional allocations'!$C:$C,$E155,'Inter regional allocations'!$B:$B,"gen")</f>
        <v>0.32005889248398101</v>
      </c>
      <c r="AY155" s="15">
        <f>SUMIFS('Inter regional allocations'!$D:$D,'Inter regional allocations'!$A:$A,AY$2,'Inter regional allocations'!$C:$C,$E155,'Inter regional allocations'!$B:$B,"gen")</f>
        <v>0.23723768397729</v>
      </c>
      <c r="AZ155" s="12">
        <f t="shared" ca="1" si="94"/>
        <v>1.0471446505863886E-4</v>
      </c>
      <c r="BA155" s="15">
        <f t="shared" ca="1" si="95"/>
        <v>0</v>
      </c>
      <c r="BB155" s="15">
        <f t="shared" ca="1" si="96"/>
        <v>9.865165104433307E-6</v>
      </c>
      <c r="BC155" s="15">
        <f t="shared" ca="1" si="97"/>
        <v>4.8821975210189375E-4</v>
      </c>
      <c r="BD155" s="15">
        <f t="shared" ca="1" si="98"/>
        <v>6.5807931748059637E-7</v>
      </c>
      <c r="BE155" s="15">
        <f t="shared" ca="1" si="99"/>
        <v>2.4471865078952567E-7</v>
      </c>
      <c r="BF155" s="15">
        <f t="shared" ca="1" si="100"/>
        <v>1.9090154729030919E-3</v>
      </c>
      <c r="BG155" s="15">
        <f t="shared" ca="1" si="101"/>
        <v>1.5193155686820832E-4</v>
      </c>
      <c r="BH155" s="15">
        <f t="shared" ca="1" si="102"/>
        <v>1.6127359544448887E-3</v>
      </c>
      <c r="BI155" s="15">
        <f t="shared" ca="1" si="103"/>
        <v>2.763781898651251E-13</v>
      </c>
      <c r="BJ155" s="15">
        <f t="shared" ca="1" si="104"/>
        <v>3.9607813045438866E-13</v>
      </c>
      <c r="BK155" s="15">
        <f t="shared" ca="1" si="105"/>
        <v>4.0350432327713265E-24</v>
      </c>
      <c r="BL155" s="15">
        <f t="shared" ca="1" si="106"/>
        <v>1.3055573790382998E-5</v>
      </c>
      <c r="BM155" s="15">
        <f t="shared" ca="1" si="107"/>
        <v>0</v>
      </c>
      <c r="BN155" s="15">
        <f t="shared" ca="1" si="108"/>
        <v>4.5881004253284317E-9</v>
      </c>
      <c r="BO155" s="15">
        <f t="shared" ca="1" si="109"/>
        <v>1.1232060176310393E-8</v>
      </c>
      <c r="BP155" s="15">
        <f t="shared" ca="1" si="110"/>
        <v>0</v>
      </c>
      <c r="BQ155" s="15">
        <f t="shared" ca="1" si="111"/>
        <v>2.7563510866464533E-24</v>
      </c>
      <c r="BR155" s="15">
        <f t="shared" ca="1" si="111"/>
        <v>0</v>
      </c>
      <c r="BS155" s="15">
        <f t="shared" ca="1" si="112"/>
        <v>4.1709801888497553E-8</v>
      </c>
      <c r="BT155" s="15">
        <f t="shared" ca="1" si="113"/>
        <v>2.8380543489249046E-7</v>
      </c>
      <c r="BU155" s="12">
        <f t="shared" ca="1" si="114"/>
        <v>2.256039338319072E-4</v>
      </c>
      <c r="BV155" s="15">
        <f t="shared" ca="1" si="115"/>
        <v>9.4771262784430356E-5</v>
      </c>
      <c r="BW155" s="15">
        <f t="shared" ca="1" si="116"/>
        <v>1.1588229060960377E-3</v>
      </c>
      <c r="BX155" s="15">
        <f t="shared" ca="1" si="117"/>
        <v>9.5045445875173868E-5</v>
      </c>
      <c r="BY155" s="15">
        <f t="shared" ca="1" si="118"/>
        <v>2.4691916821913632E-3</v>
      </c>
      <c r="BZ155" s="15">
        <f t="shared" ca="1" si="119"/>
        <v>1.268917552665884E-3</v>
      </c>
      <c r="CA155" s="15">
        <f t="shared" ca="1" si="120"/>
        <v>2.585802233487651E-3</v>
      </c>
      <c r="CB155" s="15">
        <f t="shared" ca="1" si="121"/>
        <v>2.4094746770828863E-5</v>
      </c>
      <c r="CC155" s="15">
        <f t="shared" ca="1" si="122"/>
        <v>4.9987127889092309E-4</v>
      </c>
      <c r="CD155" s="15">
        <f t="shared" ca="1" si="123"/>
        <v>2.5578828329221727E-3</v>
      </c>
      <c r="CE155" s="15">
        <f t="shared" ca="1" si="124"/>
        <v>2.5576839985356984E-3</v>
      </c>
      <c r="CF155" s="15">
        <f t="shared" ca="1" si="125"/>
        <v>7.0641448721439254E-5</v>
      </c>
      <c r="CG155" s="15">
        <f t="shared" ca="1" si="126"/>
        <v>7.4699115712310782E-6</v>
      </c>
      <c r="CH155" s="15">
        <f t="shared" ca="1" si="127"/>
        <v>7.8857501873066564E-5</v>
      </c>
      <c r="CI155" s="15">
        <f t="shared" ca="1" si="128"/>
        <v>2.5598327286596805E-3</v>
      </c>
      <c r="CJ155" s="15">
        <f t="shared" ca="1" si="129"/>
        <v>2.5691760259569864E-3</v>
      </c>
      <c r="CK155" s="15">
        <f t="shared" ca="1" si="130"/>
        <v>9.5039642202267299E-5</v>
      </c>
      <c r="CL155" s="15">
        <f t="shared" ca="1" si="131"/>
        <v>8.4832839774467051E-5</v>
      </c>
      <c r="CM155" s="15">
        <f t="shared" ca="1" si="131"/>
        <v>9.5503517893020756E-5</v>
      </c>
      <c r="CN155" s="15">
        <f t="shared" ca="1" si="132"/>
        <v>1.9316879294371597E-3</v>
      </c>
      <c r="CO155" s="15">
        <f t="shared" ca="1" si="133"/>
        <v>1.4318276458120749E-3</v>
      </c>
    </row>
    <row r="156" spans="1:93" x14ac:dyDescent="0.35">
      <c r="A156" s="4" t="str">
        <f t="shared" si="134"/>
        <v>UNISFHL</v>
      </c>
      <c r="B156" s="3" t="str">
        <f t="shared" si="91"/>
        <v>UNISFHL</v>
      </c>
      <c r="C156" s="4" t="s">
        <v>215</v>
      </c>
      <c r="D156" s="4" t="s">
        <v>216</v>
      </c>
      <c r="E156" s="6" t="s">
        <v>19</v>
      </c>
      <c r="F156" s="9">
        <v>277742201.19999999</v>
      </c>
      <c r="G156" s="10">
        <v>0</v>
      </c>
      <c r="H156" s="12">
        <f t="shared" ca="1" si="92"/>
        <v>0.32821648596069758</v>
      </c>
      <c r="I156" s="14">
        <f t="shared" ca="1" si="93"/>
        <v>0</v>
      </c>
      <c r="J156" s="12">
        <f>SUMIFS('Inter regional allocations'!$D:$D,'Inter regional allocations'!$A:$A,J$2,'Inter regional allocations'!$C:$C,$E156,'Inter regional allocations'!$B:$B,"load")</f>
        <v>5.6338321972992998E-4</v>
      </c>
      <c r="K156" s="15">
        <f>SUMIFS('Inter regional allocations'!$D:$D,'Inter regional allocations'!$A:$A,K$2,'Inter regional allocations'!$C:$C,$E156,'Inter regional allocations'!$B:$B,"load")</f>
        <v>0</v>
      </c>
      <c r="L156" s="15">
        <f>SUMIFS('Inter regional allocations'!$D:$D,'Inter regional allocations'!$A:$A,L$2,'Inter regional allocations'!$C:$C,$E156,'Inter regional allocations'!$B:$B,"load")</f>
        <v>4.7839455196794599E-5</v>
      </c>
      <c r="M156" s="15">
        <f>SUMIFS('Inter regional allocations'!$D:$D,'Inter regional allocations'!$A:$A,M$2,'Inter regional allocations'!$C:$C,$E156,'Inter regional allocations'!$B:$B,"load")</f>
        <v>3.0319429199560698E-3</v>
      </c>
      <c r="N156" s="15">
        <f>SUMIFS('Inter regional allocations'!$D:$D,'Inter regional allocations'!$A:$A,N$2,'Inter regional allocations'!$C:$C,$E156,'Inter regional allocations'!$B:$B,"load")</f>
        <v>0.14342909195120901</v>
      </c>
      <c r="O156" s="15">
        <f>SUMIFS('Inter regional allocations'!$D:$D,'Inter regional allocations'!$A:$A,O$2,'Inter regional allocations'!$C:$C,$E156,'Inter regional allocations'!$B:$B,"load")</f>
        <v>0.48214746869234898</v>
      </c>
      <c r="P156" s="15">
        <f>SUMIFS('Inter regional allocations'!$D:$D,'Inter regional allocations'!$A:$A,P$2,'Inter regional allocations'!$C:$C,$E156,'Inter regional allocations'!$B:$B,"load")</f>
        <v>1.1272352304191701E-2</v>
      </c>
      <c r="Q156" s="15">
        <f>SUMIFS('Inter regional allocations'!$D:$D,'Inter regional allocations'!$A:$A,Q$2,'Inter regional allocations'!$C:$C,$E156,'Inter regional allocations'!$B:$B,"load")</f>
        <v>9.3946597630271999E-4</v>
      </c>
      <c r="R156" s="15">
        <f>SUMIFS('Inter regional allocations'!$D:$D,'Inter regional allocations'!$A:$A,R$2,'Inter regional allocations'!$C:$C,$E156,'Inter regional allocations'!$B:$B,"load")</f>
        <v>9.9068826089594702E-3</v>
      </c>
      <c r="S156" s="15">
        <f>SUMIFS('Inter regional allocations'!$D:$D,'Inter regional allocations'!$A:$A,S$2,'Inter regional allocations'!$C:$C,$E156,'Inter regional allocations'!$B:$B,"load")</f>
        <v>8.1340916771850203E-13</v>
      </c>
      <c r="T156" s="15">
        <f>SUMIFS('Inter regional allocations'!$D:$D,'Inter regional allocations'!$A:$A,T$2,'Inter regional allocations'!$C:$C,$E156,'Inter regional allocations'!$B:$B,"load")</f>
        <v>1.13315921929733E-12</v>
      </c>
      <c r="U156" s="15">
        <f>SUMIFS('Inter regional allocations'!$D:$D,'Inter regional allocations'!$A:$A,U$2,'Inter regional allocations'!$C:$C,$E156,'Inter regional allocations'!$B:$B,"load")</f>
        <v>0</v>
      </c>
      <c r="V156" s="15">
        <f>SUMIFS('Inter regional allocations'!$D:$D,'Inter regional allocations'!$A:$A,V$2,'Inter regional allocations'!$C:$C,$E156,'Inter regional allocations'!$B:$B,"load")</f>
        <v>7.4522796965276598E-5</v>
      </c>
      <c r="W156" s="15">
        <f>SUMIFS('Inter regional allocations'!$D:$D,'Inter regional allocations'!$A:$A,W$2,'Inter regional allocations'!$C:$C,$E156,'Inter regional allocations'!$B:$B,"load")</f>
        <v>0</v>
      </c>
      <c r="X156" s="15">
        <f>SUMIFS('Inter regional allocations'!$D:$D,'Inter regional allocations'!$A:$A,X$2,'Inter regional allocations'!$C:$C,$E156,'Inter regional allocations'!$B:$B,"load")</f>
        <v>2.8091256689169698E-8</v>
      </c>
      <c r="Y156" s="15">
        <f>SUMIFS('Inter regional allocations'!$D:$D,'Inter regional allocations'!$A:$A,Y$2,'Inter regional allocations'!$C:$C,$E156,'Inter regional allocations'!$B:$B,"load")</f>
        <v>6.8247488955509901E-8</v>
      </c>
      <c r="Z156" s="15">
        <f>SUMIFS('Inter regional allocations'!$D:$D,'Inter regional allocations'!$A:$A,Z$2,'Inter regional allocations'!$C:$C,$E156,'Inter regional allocations'!$B:$B,"load")</f>
        <v>3.8743687623700399E-22</v>
      </c>
      <c r="AA156" s="15">
        <f>SUMIFS('Inter regional allocations'!$D:$D,'Inter regional allocations'!$A:$A,AA$2,'Inter regional allocations'!$C:$C,$E156,'Inter regional allocations'!$B:$B,"load")</f>
        <v>1.3465201681807299E-23</v>
      </c>
      <c r="AB156" s="15">
        <f>SUMIFS('Inter regional allocations'!$D:$D,'Inter regional allocations'!$A:$A,AB$2,'Inter regional allocations'!$C:$C,$E156,'Inter regional allocations'!$B:$B,"load")</f>
        <v>0</v>
      </c>
      <c r="AC156" s="15">
        <f>SUMIFS('Inter regional allocations'!$D:$D,'Inter regional allocations'!$A:$A,AC$2,'Inter regional allocations'!$C:$C,$E156,'Inter regional allocations'!$B:$B,"load")</f>
        <v>3.7164414963877298E-7</v>
      </c>
      <c r="AD156" s="15">
        <f>SUMIFS('Inter regional allocations'!$D:$D,'Inter regional allocations'!$A:$A,AD$2,'Inter regional allocations'!$C:$C,$E156,'Inter regional allocations'!$B:$B,"load")</f>
        <v>1.06757934310965E-6</v>
      </c>
      <c r="AE156" s="12">
        <f>SUMIFS('Inter regional allocations'!$D:$D,'Inter regional allocations'!$A:$A,AE$2,'Inter regional allocations'!$C:$C,$E156,'Inter regional allocations'!$B:$B,"gen")</f>
        <v>4.87366816492396E-8</v>
      </c>
      <c r="AF156" s="15">
        <f>SUMIFS('Inter regional allocations'!$D:$D,'Inter regional allocations'!$A:$A,AF$2,'Inter regional allocations'!$C:$C,$E156,'Inter regional allocations'!$B:$B,"gen")</f>
        <v>7.6039256320713796E-7</v>
      </c>
      <c r="AG156" s="15">
        <f>SUMIFS('Inter regional allocations'!$D:$D,'Inter regional allocations'!$A:$A,AG$2,'Inter regional allocations'!$C:$C,$E156,'Inter regional allocations'!$B:$B,"gen")</f>
        <v>1.6963316864845199E-6</v>
      </c>
      <c r="AH156" s="15">
        <f>SUMIFS('Inter regional allocations'!$D:$D,'Inter regional allocations'!$A:$A,AH$2,'Inter regional allocations'!$C:$C,$E156,'Inter regional allocations'!$B:$B,"gen")</f>
        <v>7.6395573343383095E-7</v>
      </c>
      <c r="AI156" s="15">
        <f>SUMIFS('Inter regional allocations'!$D:$D,'Inter regional allocations'!$A:$A,AI$2,'Inter regional allocations'!$C:$C,$E156,'Inter regional allocations'!$B:$B,"gen")</f>
        <v>1.6631543123875499E-2</v>
      </c>
      <c r="AJ156" s="15">
        <f>SUMIFS('Inter regional allocations'!$D:$D,'Inter regional allocations'!$A:$A,AJ$2,'Inter regional allocations'!$C:$C,$E156,'Inter regional allocations'!$B:$B,"gen")</f>
        <v>0.25338713514095001</v>
      </c>
      <c r="AK156" s="15">
        <f>SUMIFS('Inter regional allocations'!$D:$D,'Inter regional allocations'!$A:$A,AK$2,'Inter regional allocations'!$C:$C,$E156,'Inter regional allocations'!$B:$B,"gen")</f>
        <v>3.2551857277246801E-6</v>
      </c>
      <c r="AL156" s="15">
        <f>SUMIFS('Inter regional allocations'!$D:$D,'Inter regional allocations'!$A:$A,AL$2,'Inter regional allocations'!$C:$C,$E156,'Inter regional allocations'!$B:$B,"gen")</f>
        <v>3.43381261680222E-7</v>
      </c>
      <c r="AM156" s="15">
        <f>SUMIFS('Inter regional allocations'!$D:$D,'Inter regional allocations'!$A:$A,AM$2,'Inter regional allocations'!$C:$C,$E156,'Inter regional allocations'!$B:$B,"gen")</f>
        <v>2.57500602526792E-6</v>
      </c>
      <c r="AN156" s="15">
        <f>SUMIFS('Inter regional allocations'!$D:$D,'Inter regional allocations'!$A:$A,AN$2,'Inter regional allocations'!$C:$C,$E156,'Inter regional allocations'!$B:$B,"gen")</f>
        <v>3.2213192102028301E-6</v>
      </c>
      <c r="AO156" s="15">
        <f>SUMIFS('Inter regional allocations'!$D:$D,'Inter regional allocations'!$A:$A,AO$2,'Inter regional allocations'!$C:$C,$E156,'Inter regional allocations'!$B:$B,"gen")</f>
        <v>3.21854174940063E-6</v>
      </c>
      <c r="AP156" s="15">
        <f>SUMIFS('Inter regional allocations'!$D:$D,'Inter regional allocations'!$A:$A,AP$2,'Inter regional allocations'!$C:$C,$E156,'Inter regional allocations'!$B:$B,"gen")</f>
        <v>6.4187100144946903E-7</v>
      </c>
      <c r="AQ156" s="15">
        <f>SUMIFS('Inter regional allocations'!$D:$D,'Inter regional allocations'!$A:$A,AQ$2,'Inter regional allocations'!$C:$C,$E156,'Inter regional allocations'!$B:$B,"gen")</f>
        <v>1.41568159313616E-7</v>
      </c>
      <c r="AR156" s="15">
        <f>SUMIFS('Inter regional allocations'!$D:$D,'Inter regional allocations'!$A:$A,AR$2,'Inter regional allocations'!$C:$C,$E156,'Inter regional allocations'!$B:$B,"gen")</f>
        <v>6.6341444575605098E-7</v>
      </c>
      <c r="AS156" s="15">
        <f>SUMIFS('Inter regional allocations'!$D:$D,'Inter regional allocations'!$A:$A,AS$2,'Inter regional allocations'!$C:$C,$E156,'Inter regional allocations'!$B:$B,"gen")</f>
        <v>3.2231189750048599E-6</v>
      </c>
      <c r="AT156" s="15">
        <f>SUMIFS('Inter regional allocations'!$D:$D,'Inter regional allocations'!$A:$A,AT$2,'Inter regional allocations'!$C:$C,$E156,'Inter regional allocations'!$B:$B,"gen")</f>
        <v>3.22847270387172E-6</v>
      </c>
      <c r="AU156" s="15">
        <f>SUMIFS('Inter regional allocations'!$D:$D,'Inter regional allocations'!$A:$A,AU$2,'Inter regional allocations'!$C:$C,$E156,'Inter regional allocations'!$B:$B,"gen")</f>
        <v>7.6301155435355296E-7</v>
      </c>
      <c r="AV156" s="15">
        <f>SUMIFS('Inter regional allocations'!$D:$D,'Inter regional allocations'!$A:$A,AV$2,'Inter regional allocations'!$C:$C,$E156,'Inter regional allocations'!$B:$B,"gen")</f>
        <v>7.2808145675534897E-7</v>
      </c>
      <c r="AW156" s="15">
        <f>SUMIFS('Inter regional allocations'!$D:$D,'Inter regional allocations'!$A:$A,AW$2,'Inter regional allocations'!$C:$C,$E156,'Inter regional allocations'!$B:$B,"gen")</f>
        <v>7.6802676384683198E-7</v>
      </c>
      <c r="AX156" s="15">
        <f>SUMIFS('Inter regional allocations'!$D:$D,'Inter regional allocations'!$A:$A,AX$2,'Inter regional allocations'!$C:$C,$E156,'Inter regional allocations'!$B:$B,"gen")</f>
        <v>1.9818351281786399E-6</v>
      </c>
      <c r="AY156" s="15">
        <f>SUMIFS('Inter regional allocations'!$D:$D,'Inter regional allocations'!$A:$A,AY$2,'Inter regional allocations'!$C:$C,$E156,'Inter regional allocations'!$B:$B,"gen")</f>
        <v>1.51830410556176E-6</v>
      </c>
      <c r="AZ156" s="12">
        <f t="shared" ca="1" si="94"/>
        <v>1.8491166062898116E-4</v>
      </c>
      <c r="BA156" s="15">
        <f t="shared" ca="1" si="95"/>
        <v>0</v>
      </c>
      <c r="BB156" s="15">
        <f t="shared" ca="1" si="96"/>
        <v>1.5701697874966157E-5</v>
      </c>
      <c r="BC156" s="15">
        <f t="shared" ca="1" si="97"/>
        <v>9.951336508213979E-4</v>
      </c>
      <c r="BD156" s="15">
        <f t="shared" ca="1" si="98"/>
        <v>4.7075792544759597E-2</v>
      </c>
      <c r="BE156" s="15">
        <f t="shared" ca="1" si="99"/>
        <v>0.15824874788904825</v>
      </c>
      <c r="BF156" s="15">
        <f t="shared" ca="1" si="100"/>
        <v>3.6997718617927723E-3</v>
      </c>
      <c r="BG156" s="15">
        <f t="shared" ca="1" si="101"/>
        <v>3.0834822142171474E-4</v>
      </c>
      <c r="BH156" s="15">
        <f t="shared" ca="1" si="102"/>
        <v>3.251602196737825E-3</v>
      </c>
      <c r="BI156" s="15">
        <f t="shared" ca="1" si="103"/>
        <v>2.6697429867678242E-13</v>
      </c>
      <c r="BJ156" s="15">
        <f t="shared" ca="1" si="104"/>
        <v>3.7192153699173712E-13</v>
      </c>
      <c r="BK156" s="15">
        <f t="shared" ca="1" si="105"/>
        <v>0</v>
      </c>
      <c r="BL156" s="15">
        <f t="shared" ca="1" si="106"/>
        <v>2.4459610543905622E-5</v>
      </c>
      <c r="BM156" s="15">
        <f t="shared" ca="1" si="107"/>
        <v>0</v>
      </c>
      <c r="BN156" s="15">
        <f t="shared" ca="1" si="108"/>
        <v>9.2200135567392185E-9</v>
      </c>
      <c r="BO156" s="15">
        <f t="shared" ca="1" si="109"/>
        <v>2.2399951000618979E-8</v>
      </c>
      <c r="BP156" s="15">
        <f t="shared" ca="1" si="110"/>
        <v>1.2716317005009914E-22</v>
      </c>
      <c r="BQ156" s="15">
        <f t="shared" ca="1" si="111"/>
        <v>4.4195011787548671E-24</v>
      </c>
      <c r="BR156" s="15">
        <f t="shared" ca="1" si="111"/>
        <v>0</v>
      </c>
      <c r="BS156" s="15">
        <f t="shared" ca="1" si="112"/>
        <v>1.2197973682228972E-7</v>
      </c>
      <c r="BT156" s="15">
        <f t="shared" ca="1" si="113"/>
        <v>3.5039714047967917E-7</v>
      </c>
      <c r="BU156" s="12">
        <f t="shared" ca="1" si="114"/>
        <v>0</v>
      </c>
      <c r="BV156" s="15">
        <f t="shared" ca="1" si="115"/>
        <v>0</v>
      </c>
      <c r="BW156" s="15">
        <f t="shared" ca="1" si="116"/>
        <v>0</v>
      </c>
      <c r="BX156" s="15">
        <f t="shared" ca="1" si="117"/>
        <v>0</v>
      </c>
      <c r="BY156" s="15">
        <f t="shared" ca="1" si="118"/>
        <v>0</v>
      </c>
      <c r="BZ156" s="15">
        <f t="shared" ca="1" si="119"/>
        <v>0</v>
      </c>
      <c r="CA156" s="15">
        <f t="shared" ca="1" si="120"/>
        <v>0</v>
      </c>
      <c r="CB156" s="15">
        <f t="shared" ca="1" si="121"/>
        <v>0</v>
      </c>
      <c r="CC156" s="15">
        <f t="shared" ca="1" si="122"/>
        <v>0</v>
      </c>
      <c r="CD156" s="15">
        <f t="shared" ca="1" si="123"/>
        <v>0</v>
      </c>
      <c r="CE156" s="15">
        <f t="shared" ca="1" si="124"/>
        <v>0</v>
      </c>
      <c r="CF156" s="15">
        <f t="shared" ca="1" si="125"/>
        <v>0</v>
      </c>
      <c r="CG156" s="15">
        <f t="shared" ca="1" si="126"/>
        <v>0</v>
      </c>
      <c r="CH156" s="15">
        <f t="shared" ca="1" si="127"/>
        <v>0</v>
      </c>
      <c r="CI156" s="15">
        <f t="shared" ca="1" si="128"/>
        <v>0</v>
      </c>
      <c r="CJ156" s="15">
        <f t="shared" ca="1" si="129"/>
        <v>0</v>
      </c>
      <c r="CK156" s="15">
        <f t="shared" ca="1" si="130"/>
        <v>0</v>
      </c>
      <c r="CL156" s="15">
        <f t="shared" ca="1" si="131"/>
        <v>0</v>
      </c>
      <c r="CM156" s="15">
        <f t="shared" ca="1" si="131"/>
        <v>0</v>
      </c>
      <c r="CN156" s="15">
        <f t="shared" ca="1" si="132"/>
        <v>0</v>
      </c>
      <c r="CO156" s="15">
        <f t="shared" ca="1" si="133"/>
        <v>0</v>
      </c>
    </row>
    <row r="157" spans="1:93" x14ac:dyDescent="0.35">
      <c r="A157" s="4" t="str">
        <f t="shared" si="134"/>
        <v>UNISOWH</v>
      </c>
      <c r="B157" s="3" t="str">
        <f t="shared" si="91"/>
        <v>UNISOWH</v>
      </c>
      <c r="C157" s="4" t="s">
        <v>215</v>
      </c>
      <c r="D157" s="4" t="s">
        <v>217</v>
      </c>
      <c r="E157" s="6" t="s">
        <v>14</v>
      </c>
      <c r="F157" s="9">
        <v>55799717.200000003</v>
      </c>
      <c r="G157" s="10">
        <v>0</v>
      </c>
      <c r="H157" s="12">
        <f t="shared" ca="1" si="92"/>
        <v>3.0276171302934512E-2</v>
      </c>
      <c r="I157" s="14">
        <f t="shared" ca="1" si="93"/>
        <v>0</v>
      </c>
      <c r="J157" s="12">
        <f>SUMIFS('Inter regional allocations'!$D:$D,'Inter regional allocations'!$A:$A,J$2,'Inter regional allocations'!$C:$C,$E157,'Inter regional allocations'!$B:$B,"load")</f>
        <v>0.46811243142612402</v>
      </c>
      <c r="K157" s="15">
        <f>SUMIFS('Inter regional allocations'!$D:$D,'Inter regional allocations'!$A:$A,K$2,'Inter regional allocations'!$C:$C,$E157,'Inter regional allocations'!$B:$B,"load")</f>
        <v>0</v>
      </c>
      <c r="L157" s="15">
        <f>SUMIFS('Inter regional allocations'!$D:$D,'Inter regional allocations'!$A:$A,L$2,'Inter regional allocations'!$C:$C,$E157,'Inter regional allocations'!$B:$B,"load")</f>
        <v>2.28187764518207E-5</v>
      </c>
      <c r="M157" s="15">
        <f>SUMIFS('Inter regional allocations'!$D:$D,'Inter regional allocations'!$A:$A,M$2,'Inter regional allocations'!$C:$C,$E157,'Inter regional allocations'!$B:$B,"load")</f>
        <v>1.3536987229248901E-3</v>
      </c>
      <c r="N157" s="15">
        <f>SUMIFS('Inter regional allocations'!$D:$D,'Inter regional allocations'!$A:$A,N$2,'Inter regional allocations'!$C:$C,$E157,'Inter regional allocations'!$B:$B,"load")</f>
        <v>6.1156023072311197E-7</v>
      </c>
      <c r="O157" s="15">
        <f>SUMIFS('Inter regional allocations'!$D:$D,'Inter regional allocations'!$A:$A,O$2,'Inter regional allocations'!$C:$C,$E157,'Inter regional allocations'!$B:$B,"load")</f>
        <v>1.5059932505542401E-7</v>
      </c>
      <c r="P157" s="15">
        <f>SUMIFS('Inter regional allocations'!$D:$D,'Inter regional allocations'!$A:$A,P$2,'Inter regional allocations'!$C:$C,$E157,'Inter regional allocations'!$B:$B,"load")</f>
        <v>4.5066284763092398E-3</v>
      </c>
      <c r="Q157" s="15">
        <f>SUMIFS('Inter regional allocations'!$D:$D,'Inter regional allocations'!$A:$A,Q$2,'Inter regional allocations'!$C:$C,$E157,'Inter regional allocations'!$B:$B,"load")</f>
        <v>4.5139093875624101E-4</v>
      </c>
      <c r="R157" s="15">
        <f>SUMIFS('Inter regional allocations'!$D:$D,'Inter regional allocations'!$A:$A,R$2,'Inter regional allocations'!$C:$C,$E157,'Inter regional allocations'!$B:$B,"load")</f>
        <v>4.1658619871102597E-3</v>
      </c>
      <c r="S157" s="15">
        <f>SUMIFS('Inter regional allocations'!$D:$D,'Inter regional allocations'!$A:$A,S$2,'Inter regional allocations'!$C:$C,$E157,'Inter regional allocations'!$B:$B,"load")</f>
        <v>6.3539749872886098E-16</v>
      </c>
      <c r="T157" s="15">
        <f>SUMIFS('Inter regional allocations'!$D:$D,'Inter regional allocations'!$A:$A,T$2,'Inter regional allocations'!$C:$C,$E157,'Inter regional allocations'!$B:$B,"load")</f>
        <v>1.01710441902477E-15</v>
      </c>
      <c r="U157" s="15">
        <f>SUMIFS('Inter regional allocations'!$D:$D,'Inter regional allocations'!$A:$A,U$2,'Inter regional allocations'!$C:$C,$E157,'Inter regional allocations'!$B:$B,"load")</f>
        <v>3.31417083397015E-22</v>
      </c>
      <c r="V157" s="15">
        <f>SUMIFS('Inter regional allocations'!$D:$D,'Inter regional allocations'!$A:$A,V$2,'Inter regional allocations'!$C:$C,$E157,'Inter regional allocations'!$B:$B,"load")</f>
        <v>4.8876331091613603E-5</v>
      </c>
      <c r="W157" s="15">
        <f>SUMIFS('Inter regional allocations'!$D:$D,'Inter regional allocations'!$A:$A,W$2,'Inter regional allocations'!$C:$C,$E157,'Inter regional allocations'!$B:$B,"load")</f>
        <v>0</v>
      </c>
      <c r="X157" s="15">
        <f>SUMIFS('Inter regional allocations'!$D:$D,'Inter regional allocations'!$A:$A,X$2,'Inter regional allocations'!$C:$C,$E157,'Inter regional allocations'!$B:$B,"load")</f>
        <v>1.8203934440295701E-8</v>
      </c>
      <c r="Y157" s="15">
        <f>SUMIFS('Inter regional allocations'!$D:$D,'Inter regional allocations'!$A:$A,Y$2,'Inter regional allocations'!$C:$C,$E157,'Inter regional allocations'!$B:$B,"load")</f>
        <v>4.4119499595659102E-8</v>
      </c>
      <c r="Z157" s="15">
        <f>SUMIFS('Inter regional allocations'!$D:$D,'Inter regional allocations'!$A:$A,Z$2,'Inter regional allocations'!$C:$C,$E157,'Inter regional allocations'!$B:$B,"load")</f>
        <v>2.9997560211449702E-22</v>
      </c>
      <c r="AA157" s="15">
        <f>SUMIFS('Inter regional allocations'!$D:$D,'Inter regional allocations'!$A:$A,AA$2,'Inter regional allocations'!$C:$C,$E157,'Inter regional allocations'!$B:$B,"load")</f>
        <v>0</v>
      </c>
      <c r="AB157" s="15">
        <f>SUMIFS('Inter regional allocations'!$D:$D,'Inter regional allocations'!$A:$A,AB$2,'Inter regional allocations'!$C:$C,$E157,'Inter regional allocations'!$B:$B,"load")</f>
        <v>0</v>
      </c>
      <c r="AC157" s="15">
        <f>SUMIFS('Inter regional allocations'!$D:$D,'Inter regional allocations'!$A:$A,AC$2,'Inter regional allocations'!$C:$C,$E157,'Inter regional allocations'!$B:$B,"load")</f>
        <v>3.2515838695512001E-8</v>
      </c>
      <c r="AD157" s="15">
        <f>SUMIFS('Inter regional allocations'!$D:$D,'Inter regional allocations'!$A:$A,AD$2,'Inter regional allocations'!$C:$C,$E157,'Inter regional allocations'!$B:$B,"load")</f>
        <v>5.75034660850716E-7</v>
      </c>
      <c r="AE157" s="12">
        <f>SUMIFS('Inter regional allocations'!$D:$D,'Inter regional allocations'!$A:$A,AE$2,'Inter regional allocations'!$C:$C,$E157,'Inter regional allocations'!$B:$B,"gen")</f>
        <v>0.460005782286807</v>
      </c>
      <c r="AF157" s="15">
        <f>SUMIFS('Inter regional allocations'!$D:$D,'Inter regional allocations'!$A:$A,AF$2,'Inter regional allocations'!$C:$C,$E157,'Inter regional allocations'!$B:$B,"gen")</f>
        <v>2.6191068415749798E-4</v>
      </c>
      <c r="AG157" s="15">
        <f>SUMIFS('Inter regional allocations'!$D:$D,'Inter regional allocations'!$A:$A,AG$2,'Inter regional allocations'!$C:$C,$E157,'Inter regional allocations'!$B:$B,"gen")</f>
        <v>1.4762126953716799E-3</v>
      </c>
      <c r="AH157" s="15">
        <f>SUMIFS('Inter regional allocations'!$D:$D,'Inter regional allocations'!$A:$A,AH$2,'Inter regional allocations'!$C:$C,$E157,'Inter regional allocations'!$B:$B,"gen")</f>
        <v>2.6279892877119901E-4</v>
      </c>
      <c r="AI157" s="15">
        <f>SUMIFS('Inter regional allocations'!$D:$D,'Inter regional allocations'!$A:$A,AI$2,'Inter regional allocations'!$C:$C,$E157,'Inter regional allocations'!$B:$B,"gen")</f>
        <v>2.9424065800545099E-3</v>
      </c>
      <c r="AJ157" s="15">
        <f>SUMIFS('Inter regional allocations'!$D:$D,'Inter regional allocations'!$A:$A,AJ$2,'Inter regional allocations'!$C:$C,$E157,'Inter regional allocations'!$B:$B,"gen")</f>
        <v>1.5382171467492099E-3</v>
      </c>
      <c r="AK157" s="15">
        <f>SUMIFS('Inter regional allocations'!$D:$D,'Inter regional allocations'!$A:$A,AK$2,'Inter regional allocations'!$C:$C,$E157,'Inter regional allocations'!$B:$B,"gen")</f>
        <v>3.1846943574744099E-3</v>
      </c>
      <c r="AL157" s="15">
        <f>SUMIFS('Inter regional allocations'!$D:$D,'Inter regional allocations'!$A:$A,AL$2,'Inter regional allocations'!$C:$C,$E157,'Inter regional allocations'!$B:$B,"gen")</f>
        <v>6.6041058362398803E-5</v>
      </c>
      <c r="AM157" s="15">
        <f>SUMIFS('Inter regional allocations'!$D:$D,'Inter regional allocations'!$A:$A,AM$2,'Inter regional allocations'!$C:$C,$E157,'Inter regional allocations'!$B:$B,"gen")</f>
        <v>1.10380164706348E-3</v>
      </c>
      <c r="AN157" s="15">
        <f>SUMIFS('Inter regional allocations'!$D:$D,'Inter regional allocations'!$A:$A,AN$2,'Inter regional allocations'!$C:$C,$E157,'Inter regional allocations'!$B:$B,"gen")</f>
        <v>3.1468856851424101E-3</v>
      </c>
      <c r="AO157" s="15">
        <f>SUMIFS('Inter regional allocations'!$D:$D,'Inter regional allocations'!$A:$A,AO$2,'Inter regional allocations'!$C:$C,$E157,'Inter regional allocations'!$B:$B,"gen")</f>
        <v>3.1431230273690201E-3</v>
      </c>
      <c r="AP157" s="15">
        <f>SUMIFS('Inter regional allocations'!$D:$D,'Inter regional allocations'!$A:$A,AP$2,'Inter regional allocations'!$C:$C,$E157,'Inter regional allocations'!$B:$B,"gen")</f>
        <v>1.8747601613827101E-4</v>
      </c>
      <c r="AQ157" s="15">
        <f>SUMIFS('Inter regional allocations'!$D:$D,'Inter regional allocations'!$A:$A,AQ$2,'Inter regional allocations'!$C:$C,$E157,'Inter regional allocations'!$B:$B,"gen")</f>
        <v>2.2991457992384801E-5</v>
      </c>
      <c r="AR157" s="15">
        <f>SUMIFS('Inter regional allocations'!$D:$D,'Inter regional allocations'!$A:$A,AR$2,'Inter regional allocations'!$C:$C,$E157,'Inter regional allocations'!$B:$B,"gen")</f>
        <v>2.20269829159773E-4</v>
      </c>
      <c r="AS157" s="15">
        <f>SUMIFS('Inter regional allocations'!$D:$D,'Inter regional allocations'!$A:$A,AS$2,'Inter regional allocations'!$C:$C,$E157,'Inter regional allocations'!$B:$B,"gen")</f>
        <v>3.1494961868175201E-3</v>
      </c>
      <c r="AT157" s="15">
        <f>SUMIFS('Inter regional allocations'!$D:$D,'Inter regional allocations'!$A:$A,AT$2,'Inter regional allocations'!$C:$C,$E157,'Inter regional allocations'!$B:$B,"gen")</f>
        <v>3.1525108600564101E-3</v>
      </c>
      <c r="AU157" s="15">
        <f>SUMIFS('Inter regional allocations'!$D:$D,'Inter regional allocations'!$A:$A,AU$2,'Inter regional allocations'!$C:$C,$E157,'Inter regional allocations'!$B:$B,"gen")</f>
        <v>2.62484375676836E-4</v>
      </c>
      <c r="AV157" s="15">
        <f>SUMIFS('Inter regional allocations'!$D:$D,'Inter regional allocations'!$A:$A,AV$2,'Inter regional allocations'!$C:$C,$E157,'Inter regional allocations'!$B:$B,"gen")</f>
        <v>2.3313354640708099E-4</v>
      </c>
      <c r="AW157" s="15">
        <f>SUMIFS('Inter regional allocations'!$D:$D,'Inter regional allocations'!$A:$A,AW$2,'Inter regional allocations'!$C:$C,$E157,'Inter regional allocations'!$B:$B,"gen")</f>
        <v>2.6380122287391201E-4</v>
      </c>
      <c r="AX157" s="15">
        <f>SUMIFS('Inter regional allocations'!$D:$D,'Inter regional allocations'!$A:$A,AX$2,'Inter regional allocations'!$C:$C,$E157,'Inter regional allocations'!$B:$B,"gen")</f>
        <v>2.2502752195024799E-3</v>
      </c>
      <c r="AY157" s="15">
        <f>SUMIFS('Inter regional allocations'!$D:$D,'Inter regional allocations'!$A:$A,AY$2,'Inter regional allocations'!$C:$C,$E157,'Inter regional allocations'!$B:$B,"gen")</f>
        <v>1.74108769256648E-3</v>
      </c>
      <c r="AZ157" s="12">
        <f t="shared" ca="1" si="94"/>
        <v>1.4172652162890516E-2</v>
      </c>
      <c r="BA157" s="15">
        <f t="shared" ca="1" si="95"/>
        <v>0</v>
      </c>
      <c r="BB157" s="15">
        <f t="shared" ca="1" si="96"/>
        <v>6.9086518477869162E-7</v>
      </c>
      <c r="BC157" s="15">
        <f t="shared" ca="1" si="97"/>
        <v>4.0984814427837656E-5</v>
      </c>
      <c r="BD157" s="15">
        <f t="shared" ca="1" si="98"/>
        <v>1.8515702307435091E-8</v>
      </c>
      <c r="BE157" s="15">
        <f t="shared" ca="1" si="99"/>
        <v>4.5595709634843349E-9</v>
      </c>
      <c r="BF157" s="15">
        <f t="shared" ca="1" si="100"/>
        <v>1.3644345574742128E-4</v>
      </c>
      <c r="BG157" s="15">
        <f t="shared" ca="1" si="101"/>
        <v>1.3666389386376374E-5</v>
      </c>
      <c r="BH157" s="15">
        <f t="shared" ca="1" si="102"/>
        <v>1.2612635114613339E-4</v>
      </c>
      <c r="BI157" s="15">
        <f t="shared" ca="1" si="103"/>
        <v>1.9237403516971109E-17</v>
      </c>
      <c r="BJ157" s="15">
        <f t="shared" ca="1" si="104"/>
        <v>3.0794027623365624E-17</v>
      </c>
      <c r="BK157" s="15">
        <f t="shared" ca="1" si="105"/>
        <v>1.0034040389646959E-23</v>
      </c>
      <c r="BL157" s="15">
        <f t="shared" ca="1" si="106"/>
        <v>1.4797881727886375E-6</v>
      </c>
      <c r="BM157" s="15">
        <f t="shared" ca="1" si="107"/>
        <v>0</v>
      </c>
      <c r="BN157" s="15">
        <f t="shared" ca="1" si="108"/>
        <v>5.5114543750178195E-10</v>
      </c>
      <c r="BO157" s="15">
        <f t="shared" ca="1" si="109"/>
        <v>1.3357695275579248E-9</v>
      </c>
      <c r="BP157" s="15">
        <f t="shared" ca="1" si="110"/>
        <v>9.0821127163194362E-24</v>
      </c>
      <c r="BQ157" s="15">
        <f t="shared" ca="1" si="111"/>
        <v>0</v>
      </c>
      <c r="BR157" s="15">
        <f t="shared" ca="1" si="111"/>
        <v>0</v>
      </c>
      <c r="BS157" s="15">
        <f t="shared" ca="1" si="112"/>
        <v>9.8445510240390806E-10</v>
      </c>
      <c r="BT157" s="15">
        <f t="shared" ca="1" si="113"/>
        <v>1.7409847897041127E-8</v>
      </c>
      <c r="BU157" s="12">
        <f t="shared" ca="1" si="114"/>
        <v>0</v>
      </c>
      <c r="BV157" s="15">
        <f t="shared" ca="1" si="115"/>
        <v>0</v>
      </c>
      <c r="BW157" s="15">
        <f t="shared" ca="1" si="116"/>
        <v>0</v>
      </c>
      <c r="BX157" s="15">
        <f t="shared" ca="1" si="117"/>
        <v>0</v>
      </c>
      <c r="BY157" s="15">
        <f t="shared" ca="1" si="118"/>
        <v>0</v>
      </c>
      <c r="BZ157" s="15">
        <f t="shared" ca="1" si="119"/>
        <v>0</v>
      </c>
      <c r="CA157" s="15">
        <f t="shared" ca="1" si="120"/>
        <v>0</v>
      </c>
      <c r="CB157" s="15">
        <f t="shared" ca="1" si="121"/>
        <v>0</v>
      </c>
      <c r="CC157" s="15">
        <f t="shared" ca="1" si="122"/>
        <v>0</v>
      </c>
      <c r="CD157" s="15">
        <f t="shared" ca="1" si="123"/>
        <v>0</v>
      </c>
      <c r="CE157" s="15">
        <f t="shared" ca="1" si="124"/>
        <v>0</v>
      </c>
      <c r="CF157" s="15">
        <f t="shared" ca="1" si="125"/>
        <v>0</v>
      </c>
      <c r="CG157" s="15">
        <f t="shared" ca="1" si="126"/>
        <v>0</v>
      </c>
      <c r="CH157" s="15">
        <f t="shared" ca="1" si="127"/>
        <v>0</v>
      </c>
      <c r="CI157" s="15">
        <f t="shared" ca="1" si="128"/>
        <v>0</v>
      </c>
      <c r="CJ157" s="15">
        <f t="shared" ca="1" si="129"/>
        <v>0</v>
      </c>
      <c r="CK157" s="15">
        <f t="shared" ca="1" si="130"/>
        <v>0</v>
      </c>
      <c r="CL157" s="15">
        <f t="shared" ca="1" si="131"/>
        <v>0</v>
      </c>
      <c r="CM157" s="15">
        <f t="shared" ca="1" si="131"/>
        <v>0</v>
      </c>
      <c r="CN157" s="15">
        <f t="shared" ca="1" si="132"/>
        <v>0</v>
      </c>
      <c r="CO157" s="15">
        <f t="shared" ca="1" si="133"/>
        <v>0</v>
      </c>
    </row>
    <row r="158" spans="1:93" x14ac:dyDescent="0.35">
      <c r="A158" s="4" t="str">
        <f t="shared" si="134"/>
        <v>UNISRDF</v>
      </c>
      <c r="B158" s="3" t="str">
        <f t="shared" si="91"/>
        <v>UNISRDF</v>
      </c>
      <c r="C158" s="4" t="s">
        <v>215</v>
      </c>
      <c r="D158" s="4" t="s">
        <v>218</v>
      </c>
      <c r="E158" s="6" t="s">
        <v>19</v>
      </c>
      <c r="F158" s="9">
        <v>276426290.19999999</v>
      </c>
      <c r="G158" s="10">
        <v>0</v>
      </c>
      <c r="H158" s="12">
        <f t="shared" ca="1" si="92"/>
        <v>0.32666143353297517</v>
      </c>
      <c r="I158" s="14">
        <f t="shared" ca="1" si="93"/>
        <v>0</v>
      </c>
      <c r="J158" s="12">
        <f>SUMIFS('Inter regional allocations'!$D:$D,'Inter regional allocations'!$A:$A,J$2,'Inter regional allocations'!$C:$C,$E158,'Inter regional allocations'!$B:$B,"load")</f>
        <v>5.6338321972992998E-4</v>
      </c>
      <c r="K158" s="15">
        <f>SUMIFS('Inter regional allocations'!$D:$D,'Inter regional allocations'!$A:$A,K$2,'Inter regional allocations'!$C:$C,$E158,'Inter regional allocations'!$B:$B,"load")</f>
        <v>0</v>
      </c>
      <c r="L158" s="15">
        <f>SUMIFS('Inter regional allocations'!$D:$D,'Inter regional allocations'!$A:$A,L$2,'Inter regional allocations'!$C:$C,$E158,'Inter regional allocations'!$B:$B,"load")</f>
        <v>4.7839455196794599E-5</v>
      </c>
      <c r="M158" s="15">
        <f>SUMIFS('Inter regional allocations'!$D:$D,'Inter regional allocations'!$A:$A,M$2,'Inter regional allocations'!$C:$C,$E158,'Inter regional allocations'!$B:$B,"load")</f>
        <v>3.0319429199560698E-3</v>
      </c>
      <c r="N158" s="15">
        <f>SUMIFS('Inter regional allocations'!$D:$D,'Inter regional allocations'!$A:$A,N$2,'Inter regional allocations'!$C:$C,$E158,'Inter regional allocations'!$B:$B,"load")</f>
        <v>0.14342909195120901</v>
      </c>
      <c r="O158" s="15">
        <f>SUMIFS('Inter regional allocations'!$D:$D,'Inter regional allocations'!$A:$A,O$2,'Inter regional allocations'!$C:$C,$E158,'Inter regional allocations'!$B:$B,"load")</f>
        <v>0.48214746869234898</v>
      </c>
      <c r="P158" s="15">
        <f>SUMIFS('Inter regional allocations'!$D:$D,'Inter regional allocations'!$A:$A,P$2,'Inter regional allocations'!$C:$C,$E158,'Inter regional allocations'!$B:$B,"load")</f>
        <v>1.1272352304191701E-2</v>
      </c>
      <c r="Q158" s="15">
        <f>SUMIFS('Inter regional allocations'!$D:$D,'Inter regional allocations'!$A:$A,Q$2,'Inter regional allocations'!$C:$C,$E158,'Inter regional allocations'!$B:$B,"load")</f>
        <v>9.3946597630271999E-4</v>
      </c>
      <c r="R158" s="15">
        <f>SUMIFS('Inter regional allocations'!$D:$D,'Inter regional allocations'!$A:$A,R$2,'Inter regional allocations'!$C:$C,$E158,'Inter regional allocations'!$B:$B,"load")</f>
        <v>9.9068826089594702E-3</v>
      </c>
      <c r="S158" s="15">
        <f>SUMIFS('Inter regional allocations'!$D:$D,'Inter regional allocations'!$A:$A,S$2,'Inter regional allocations'!$C:$C,$E158,'Inter regional allocations'!$B:$B,"load")</f>
        <v>8.1340916771850203E-13</v>
      </c>
      <c r="T158" s="15">
        <f>SUMIFS('Inter regional allocations'!$D:$D,'Inter regional allocations'!$A:$A,T$2,'Inter regional allocations'!$C:$C,$E158,'Inter regional allocations'!$B:$B,"load")</f>
        <v>1.13315921929733E-12</v>
      </c>
      <c r="U158" s="15">
        <f>SUMIFS('Inter regional allocations'!$D:$D,'Inter regional allocations'!$A:$A,U$2,'Inter regional allocations'!$C:$C,$E158,'Inter regional allocations'!$B:$B,"load")</f>
        <v>0</v>
      </c>
      <c r="V158" s="15">
        <f>SUMIFS('Inter regional allocations'!$D:$D,'Inter regional allocations'!$A:$A,V$2,'Inter regional allocations'!$C:$C,$E158,'Inter regional allocations'!$B:$B,"load")</f>
        <v>7.4522796965276598E-5</v>
      </c>
      <c r="W158" s="15">
        <f>SUMIFS('Inter regional allocations'!$D:$D,'Inter regional allocations'!$A:$A,W$2,'Inter regional allocations'!$C:$C,$E158,'Inter regional allocations'!$B:$B,"load")</f>
        <v>0</v>
      </c>
      <c r="X158" s="15">
        <f>SUMIFS('Inter regional allocations'!$D:$D,'Inter regional allocations'!$A:$A,X$2,'Inter regional allocations'!$C:$C,$E158,'Inter regional allocations'!$B:$B,"load")</f>
        <v>2.8091256689169698E-8</v>
      </c>
      <c r="Y158" s="15">
        <f>SUMIFS('Inter regional allocations'!$D:$D,'Inter regional allocations'!$A:$A,Y$2,'Inter regional allocations'!$C:$C,$E158,'Inter regional allocations'!$B:$B,"load")</f>
        <v>6.8247488955509901E-8</v>
      </c>
      <c r="Z158" s="15">
        <f>SUMIFS('Inter regional allocations'!$D:$D,'Inter regional allocations'!$A:$A,Z$2,'Inter regional allocations'!$C:$C,$E158,'Inter regional allocations'!$B:$B,"load")</f>
        <v>3.8743687623700399E-22</v>
      </c>
      <c r="AA158" s="15">
        <f>SUMIFS('Inter regional allocations'!$D:$D,'Inter regional allocations'!$A:$A,AA$2,'Inter regional allocations'!$C:$C,$E158,'Inter regional allocations'!$B:$B,"load")</f>
        <v>1.3465201681807299E-23</v>
      </c>
      <c r="AB158" s="15">
        <f>SUMIFS('Inter regional allocations'!$D:$D,'Inter regional allocations'!$A:$A,AB$2,'Inter regional allocations'!$C:$C,$E158,'Inter regional allocations'!$B:$B,"load")</f>
        <v>0</v>
      </c>
      <c r="AC158" s="15">
        <f>SUMIFS('Inter regional allocations'!$D:$D,'Inter regional allocations'!$A:$A,AC$2,'Inter regional allocations'!$C:$C,$E158,'Inter regional allocations'!$B:$B,"load")</f>
        <v>3.7164414963877298E-7</v>
      </c>
      <c r="AD158" s="15">
        <f>SUMIFS('Inter regional allocations'!$D:$D,'Inter regional allocations'!$A:$A,AD$2,'Inter regional allocations'!$C:$C,$E158,'Inter regional allocations'!$B:$B,"load")</f>
        <v>1.06757934310965E-6</v>
      </c>
      <c r="AE158" s="12">
        <f>SUMIFS('Inter regional allocations'!$D:$D,'Inter regional allocations'!$A:$A,AE$2,'Inter regional allocations'!$C:$C,$E158,'Inter regional allocations'!$B:$B,"gen")</f>
        <v>4.87366816492396E-8</v>
      </c>
      <c r="AF158" s="15">
        <f>SUMIFS('Inter regional allocations'!$D:$D,'Inter regional allocations'!$A:$A,AF$2,'Inter regional allocations'!$C:$C,$E158,'Inter regional allocations'!$B:$B,"gen")</f>
        <v>7.6039256320713796E-7</v>
      </c>
      <c r="AG158" s="15">
        <f>SUMIFS('Inter regional allocations'!$D:$D,'Inter regional allocations'!$A:$A,AG$2,'Inter regional allocations'!$C:$C,$E158,'Inter regional allocations'!$B:$B,"gen")</f>
        <v>1.6963316864845199E-6</v>
      </c>
      <c r="AH158" s="15">
        <f>SUMIFS('Inter regional allocations'!$D:$D,'Inter regional allocations'!$A:$A,AH$2,'Inter regional allocations'!$C:$C,$E158,'Inter regional allocations'!$B:$B,"gen")</f>
        <v>7.6395573343383095E-7</v>
      </c>
      <c r="AI158" s="15">
        <f>SUMIFS('Inter regional allocations'!$D:$D,'Inter regional allocations'!$A:$A,AI$2,'Inter regional allocations'!$C:$C,$E158,'Inter regional allocations'!$B:$B,"gen")</f>
        <v>1.6631543123875499E-2</v>
      </c>
      <c r="AJ158" s="15">
        <f>SUMIFS('Inter regional allocations'!$D:$D,'Inter regional allocations'!$A:$A,AJ$2,'Inter regional allocations'!$C:$C,$E158,'Inter regional allocations'!$B:$B,"gen")</f>
        <v>0.25338713514095001</v>
      </c>
      <c r="AK158" s="15">
        <f>SUMIFS('Inter regional allocations'!$D:$D,'Inter regional allocations'!$A:$A,AK$2,'Inter regional allocations'!$C:$C,$E158,'Inter regional allocations'!$B:$B,"gen")</f>
        <v>3.2551857277246801E-6</v>
      </c>
      <c r="AL158" s="15">
        <f>SUMIFS('Inter regional allocations'!$D:$D,'Inter regional allocations'!$A:$A,AL$2,'Inter regional allocations'!$C:$C,$E158,'Inter regional allocations'!$B:$B,"gen")</f>
        <v>3.43381261680222E-7</v>
      </c>
      <c r="AM158" s="15">
        <f>SUMIFS('Inter regional allocations'!$D:$D,'Inter regional allocations'!$A:$A,AM$2,'Inter regional allocations'!$C:$C,$E158,'Inter regional allocations'!$B:$B,"gen")</f>
        <v>2.57500602526792E-6</v>
      </c>
      <c r="AN158" s="15">
        <f>SUMIFS('Inter regional allocations'!$D:$D,'Inter regional allocations'!$A:$A,AN$2,'Inter regional allocations'!$C:$C,$E158,'Inter regional allocations'!$B:$B,"gen")</f>
        <v>3.2213192102028301E-6</v>
      </c>
      <c r="AO158" s="15">
        <f>SUMIFS('Inter regional allocations'!$D:$D,'Inter regional allocations'!$A:$A,AO$2,'Inter regional allocations'!$C:$C,$E158,'Inter regional allocations'!$B:$B,"gen")</f>
        <v>3.21854174940063E-6</v>
      </c>
      <c r="AP158" s="15">
        <f>SUMIFS('Inter regional allocations'!$D:$D,'Inter regional allocations'!$A:$A,AP$2,'Inter regional allocations'!$C:$C,$E158,'Inter regional allocations'!$B:$B,"gen")</f>
        <v>6.4187100144946903E-7</v>
      </c>
      <c r="AQ158" s="15">
        <f>SUMIFS('Inter regional allocations'!$D:$D,'Inter regional allocations'!$A:$A,AQ$2,'Inter regional allocations'!$C:$C,$E158,'Inter regional allocations'!$B:$B,"gen")</f>
        <v>1.41568159313616E-7</v>
      </c>
      <c r="AR158" s="15">
        <f>SUMIFS('Inter regional allocations'!$D:$D,'Inter regional allocations'!$A:$A,AR$2,'Inter regional allocations'!$C:$C,$E158,'Inter regional allocations'!$B:$B,"gen")</f>
        <v>6.6341444575605098E-7</v>
      </c>
      <c r="AS158" s="15">
        <f>SUMIFS('Inter regional allocations'!$D:$D,'Inter regional allocations'!$A:$A,AS$2,'Inter regional allocations'!$C:$C,$E158,'Inter regional allocations'!$B:$B,"gen")</f>
        <v>3.2231189750048599E-6</v>
      </c>
      <c r="AT158" s="15">
        <f>SUMIFS('Inter regional allocations'!$D:$D,'Inter regional allocations'!$A:$A,AT$2,'Inter regional allocations'!$C:$C,$E158,'Inter regional allocations'!$B:$B,"gen")</f>
        <v>3.22847270387172E-6</v>
      </c>
      <c r="AU158" s="15">
        <f>SUMIFS('Inter regional allocations'!$D:$D,'Inter regional allocations'!$A:$A,AU$2,'Inter regional allocations'!$C:$C,$E158,'Inter regional allocations'!$B:$B,"gen")</f>
        <v>7.6301155435355296E-7</v>
      </c>
      <c r="AV158" s="15">
        <f>SUMIFS('Inter regional allocations'!$D:$D,'Inter regional allocations'!$A:$A,AV$2,'Inter regional allocations'!$C:$C,$E158,'Inter regional allocations'!$B:$B,"gen")</f>
        <v>7.2808145675534897E-7</v>
      </c>
      <c r="AW158" s="15">
        <f>SUMIFS('Inter regional allocations'!$D:$D,'Inter regional allocations'!$A:$A,AW$2,'Inter regional allocations'!$C:$C,$E158,'Inter regional allocations'!$B:$B,"gen")</f>
        <v>7.6802676384683198E-7</v>
      </c>
      <c r="AX158" s="15">
        <f>SUMIFS('Inter regional allocations'!$D:$D,'Inter regional allocations'!$A:$A,AX$2,'Inter regional allocations'!$C:$C,$E158,'Inter regional allocations'!$B:$B,"gen")</f>
        <v>1.9818351281786399E-6</v>
      </c>
      <c r="AY158" s="15">
        <f>SUMIFS('Inter regional allocations'!$D:$D,'Inter regional allocations'!$A:$A,AY$2,'Inter regional allocations'!$C:$C,$E158,'Inter regional allocations'!$B:$B,"gen")</f>
        <v>1.51830410556176E-6</v>
      </c>
      <c r="AZ158" s="12">
        <f t="shared" ca="1" si="94"/>
        <v>1.8403557018540208E-4</v>
      </c>
      <c r="BA158" s="15">
        <f t="shared" ca="1" si="95"/>
        <v>0</v>
      </c>
      <c r="BB158" s="15">
        <f t="shared" ca="1" si="96"/>
        <v>1.562730501402146E-5</v>
      </c>
      <c r="BC158" s="15">
        <f t="shared" ca="1" si="97"/>
        <v>9.904188206230043E-4</v>
      </c>
      <c r="BD158" s="15">
        <f t="shared" ca="1" si="98"/>
        <v>4.6852752787114843E-2</v>
      </c>
      <c r="BE158" s="15">
        <f t="shared" ca="1" si="99"/>
        <v>0.15749898329733797</v>
      </c>
      <c r="BF158" s="15">
        <f t="shared" ca="1" si="100"/>
        <v>3.6822427629759967E-3</v>
      </c>
      <c r="BG158" s="15">
        <f t="shared" ca="1" si="101"/>
        <v>3.0688730257450261E-4</v>
      </c>
      <c r="BH158" s="15">
        <f t="shared" ca="1" si="102"/>
        <v>3.2361964748856015E-3</v>
      </c>
      <c r="BI158" s="15">
        <f t="shared" ca="1" si="103"/>
        <v>2.6570940477579012E-13</v>
      </c>
      <c r="BJ158" s="15">
        <f t="shared" ca="1" si="104"/>
        <v>3.7015941499677276E-13</v>
      </c>
      <c r="BK158" s="15">
        <f t="shared" ca="1" si="105"/>
        <v>0</v>
      </c>
      <c r="BL158" s="15">
        <f t="shared" ca="1" si="106"/>
        <v>2.4343723687564106E-5</v>
      </c>
      <c r="BM158" s="15">
        <f t="shared" ca="1" si="107"/>
        <v>0</v>
      </c>
      <c r="BN158" s="15">
        <f t="shared" ca="1" si="108"/>
        <v>9.1763301798269508E-9</v>
      </c>
      <c r="BO158" s="15">
        <f t="shared" ca="1" si="109"/>
        <v>2.2293822577232754E-8</v>
      </c>
      <c r="BP158" s="15">
        <f t="shared" ca="1" si="110"/>
        <v>1.265606853951176E-22</v>
      </c>
      <c r="BQ158" s="15">
        <f t="shared" ca="1" si="111"/>
        <v>4.3985620841898005E-24</v>
      </c>
      <c r="BR158" s="15">
        <f t="shared" ca="1" si="111"/>
        <v>0</v>
      </c>
      <c r="BS158" s="15">
        <f t="shared" ca="1" si="112"/>
        <v>1.2140181068514512E-7</v>
      </c>
      <c r="BT158" s="15">
        <f t="shared" ca="1" si="113"/>
        <v>3.4873699863039024E-7</v>
      </c>
      <c r="BU158" s="12">
        <f t="shared" ca="1" si="114"/>
        <v>0</v>
      </c>
      <c r="BV158" s="15">
        <f t="shared" ca="1" si="115"/>
        <v>0</v>
      </c>
      <c r="BW158" s="15">
        <f t="shared" ca="1" si="116"/>
        <v>0</v>
      </c>
      <c r="BX158" s="15">
        <f t="shared" ca="1" si="117"/>
        <v>0</v>
      </c>
      <c r="BY158" s="15">
        <f t="shared" ca="1" si="118"/>
        <v>0</v>
      </c>
      <c r="BZ158" s="15">
        <f t="shared" ca="1" si="119"/>
        <v>0</v>
      </c>
      <c r="CA158" s="15">
        <f t="shared" ca="1" si="120"/>
        <v>0</v>
      </c>
      <c r="CB158" s="15">
        <f t="shared" ca="1" si="121"/>
        <v>0</v>
      </c>
      <c r="CC158" s="15">
        <f t="shared" ca="1" si="122"/>
        <v>0</v>
      </c>
      <c r="CD158" s="15">
        <f t="shared" ca="1" si="123"/>
        <v>0</v>
      </c>
      <c r="CE158" s="15">
        <f t="shared" ca="1" si="124"/>
        <v>0</v>
      </c>
      <c r="CF158" s="15">
        <f t="shared" ca="1" si="125"/>
        <v>0</v>
      </c>
      <c r="CG158" s="15">
        <f t="shared" ca="1" si="126"/>
        <v>0</v>
      </c>
      <c r="CH158" s="15">
        <f t="shared" ca="1" si="127"/>
        <v>0</v>
      </c>
      <c r="CI158" s="15">
        <f t="shared" ca="1" si="128"/>
        <v>0</v>
      </c>
      <c r="CJ158" s="15">
        <f t="shared" ca="1" si="129"/>
        <v>0</v>
      </c>
      <c r="CK158" s="15">
        <f t="shared" ca="1" si="130"/>
        <v>0</v>
      </c>
      <c r="CL158" s="15">
        <f t="shared" ca="1" si="131"/>
        <v>0</v>
      </c>
      <c r="CM158" s="15">
        <f t="shared" ca="1" si="131"/>
        <v>0</v>
      </c>
      <c r="CN158" s="15">
        <f t="shared" ca="1" si="132"/>
        <v>0</v>
      </c>
      <c r="CO158" s="15">
        <f t="shared" ca="1" si="133"/>
        <v>0</v>
      </c>
    </row>
    <row r="159" spans="1:93" x14ac:dyDescent="0.35">
      <c r="A159" s="4" t="str">
        <f t="shared" si="134"/>
        <v>UNISROT</v>
      </c>
      <c r="B159" s="3" t="str">
        <f t="shared" si="91"/>
        <v>UNISROT</v>
      </c>
      <c r="C159" s="4" t="s">
        <v>215</v>
      </c>
      <c r="D159" s="4" t="s">
        <v>219</v>
      </c>
      <c r="E159" s="6" t="s">
        <v>14</v>
      </c>
      <c r="F159" s="9">
        <v>224432114.80000001</v>
      </c>
      <c r="G159" s="10">
        <v>18739</v>
      </c>
      <c r="H159" s="12">
        <f t="shared" ca="1" si="92"/>
        <v>0.12177382779933989</v>
      </c>
      <c r="I159" s="14">
        <f t="shared" ca="1" si="93"/>
        <v>9.7849623071239396E-6</v>
      </c>
      <c r="J159" s="12">
        <f>SUMIFS('Inter regional allocations'!$D:$D,'Inter regional allocations'!$A:$A,J$2,'Inter regional allocations'!$C:$C,$E159,'Inter regional allocations'!$B:$B,"load")</f>
        <v>0.46811243142612402</v>
      </c>
      <c r="K159" s="15">
        <f>SUMIFS('Inter regional allocations'!$D:$D,'Inter regional allocations'!$A:$A,K$2,'Inter regional allocations'!$C:$C,$E159,'Inter regional allocations'!$B:$B,"load")</f>
        <v>0</v>
      </c>
      <c r="L159" s="15">
        <f>SUMIFS('Inter regional allocations'!$D:$D,'Inter regional allocations'!$A:$A,L$2,'Inter regional allocations'!$C:$C,$E159,'Inter regional allocations'!$B:$B,"load")</f>
        <v>2.28187764518207E-5</v>
      </c>
      <c r="M159" s="15">
        <f>SUMIFS('Inter regional allocations'!$D:$D,'Inter regional allocations'!$A:$A,M$2,'Inter regional allocations'!$C:$C,$E159,'Inter regional allocations'!$B:$B,"load")</f>
        <v>1.3536987229248901E-3</v>
      </c>
      <c r="N159" s="15">
        <f>SUMIFS('Inter regional allocations'!$D:$D,'Inter regional allocations'!$A:$A,N$2,'Inter regional allocations'!$C:$C,$E159,'Inter regional allocations'!$B:$B,"load")</f>
        <v>6.1156023072311197E-7</v>
      </c>
      <c r="O159" s="15">
        <f>SUMIFS('Inter regional allocations'!$D:$D,'Inter regional allocations'!$A:$A,O$2,'Inter regional allocations'!$C:$C,$E159,'Inter regional allocations'!$B:$B,"load")</f>
        <v>1.5059932505542401E-7</v>
      </c>
      <c r="P159" s="15">
        <f>SUMIFS('Inter regional allocations'!$D:$D,'Inter regional allocations'!$A:$A,P$2,'Inter regional allocations'!$C:$C,$E159,'Inter regional allocations'!$B:$B,"load")</f>
        <v>4.5066284763092398E-3</v>
      </c>
      <c r="Q159" s="15">
        <f>SUMIFS('Inter regional allocations'!$D:$D,'Inter regional allocations'!$A:$A,Q$2,'Inter regional allocations'!$C:$C,$E159,'Inter regional allocations'!$B:$B,"load")</f>
        <v>4.5139093875624101E-4</v>
      </c>
      <c r="R159" s="15">
        <f>SUMIFS('Inter regional allocations'!$D:$D,'Inter regional allocations'!$A:$A,R$2,'Inter regional allocations'!$C:$C,$E159,'Inter regional allocations'!$B:$B,"load")</f>
        <v>4.1658619871102597E-3</v>
      </c>
      <c r="S159" s="15">
        <f>SUMIFS('Inter regional allocations'!$D:$D,'Inter regional allocations'!$A:$A,S$2,'Inter regional allocations'!$C:$C,$E159,'Inter regional allocations'!$B:$B,"load")</f>
        <v>6.3539749872886098E-16</v>
      </c>
      <c r="T159" s="15">
        <f>SUMIFS('Inter regional allocations'!$D:$D,'Inter regional allocations'!$A:$A,T$2,'Inter regional allocations'!$C:$C,$E159,'Inter regional allocations'!$B:$B,"load")</f>
        <v>1.01710441902477E-15</v>
      </c>
      <c r="U159" s="15">
        <f>SUMIFS('Inter regional allocations'!$D:$D,'Inter regional allocations'!$A:$A,U$2,'Inter regional allocations'!$C:$C,$E159,'Inter regional allocations'!$B:$B,"load")</f>
        <v>3.31417083397015E-22</v>
      </c>
      <c r="V159" s="15">
        <f>SUMIFS('Inter regional allocations'!$D:$D,'Inter regional allocations'!$A:$A,V$2,'Inter regional allocations'!$C:$C,$E159,'Inter regional allocations'!$B:$B,"load")</f>
        <v>4.8876331091613603E-5</v>
      </c>
      <c r="W159" s="15">
        <f>SUMIFS('Inter regional allocations'!$D:$D,'Inter regional allocations'!$A:$A,W$2,'Inter regional allocations'!$C:$C,$E159,'Inter regional allocations'!$B:$B,"load")</f>
        <v>0</v>
      </c>
      <c r="X159" s="15">
        <f>SUMIFS('Inter regional allocations'!$D:$D,'Inter regional allocations'!$A:$A,X$2,'Inter regional allocations'!$C:$C,$E159,'Inter regional allocations'!$B:$B,"load")</f>
        <v>1.8203934440295701E-8</v>
      </c>
      <c r="Y159" s="15">
        <f>SUMIFS('Inter regional allocations'!$D:$D,'Inter regional allocations'!$A:$A,Y$2,'Inter regional allocations'!$C:$C,$E159,'Inter regional allocations'!$B:$B,"load")</f>
        <v>4.4119499595659102E-8</v>
      </c>
      <c r="Z159" s="15">
        <f>SUMIFS('Inter regional allocations'!$D:$D,'Inter regional allocations'!$A:$A,Z$2,'Inter regional allocations'!$C:$C,$E159,'Inter regional allocations'!$B:$B,"load")</f>
        <v>2.9997560211449702E-22</v>
      </c>
      <c r="AA159" s="15">
        <f>SUMIFS('Inter regional allocations'!$D:$D,'Inter regional allocations'!$A:$A,AA$2,'Inter regional allocations'!$C:$C,$E159,'Inter regional allocations'!$B:$B,"load")</f>
        <v>0</v>
      </c>
      <c r="AB159" s="15">
        <f>SUMIFS('Inter regional allocations'!$D:$D,'Inter regional allocations'!$A:$A,AB$2,'Inter regional allocations'!$C:$C,$E159,'Inter regional allocations'!$B:$B,"load")</f>
        <v>0</v>
      </c>
      <c r="AC159" s="15">
        <f>SUMIFS('Inter regional allocations'!$D:$D,'Inter regional allocations'!$A:$A,AC$2,'Inter regional allocations'!$C:$C,$E159,'Inter regional allocations'!$B:$B,"load")</f>
        <v>3.2515838695512001E-8</v>
      </c>
      <c r="AD159" s="15">
        <f>SUMIFS('Inter regional allocations'!$D:$D,'Inter regional allocations'!$A:$A,AD$2,'Inter regional allocations'!$C:$C,$E159,'Inter regional allocations'!$B:$B,"load")</f>
        <v>5.75034660850716E-7</v>
      </c>
      <c r="AE159" s="12">
        <f>SUMIFS('Inter regional allocations'!$D:$D,'Inter regional allocations'!$A:$A,AE$2,'Inter regional allocations'!$C:$C,$E159,'Inter regional allocations'!$B:$B,"gen")</f>
        <v>0.460005782286807</v>
      </c>
      <c r="AF159" s="15">
        <f>SUMIFS('Inter regional allocations'!$D:$D,'Inter regional allocations'!$A:$A,AF$2,'Inter regional allocations'!$C:$C,$E159,'Inter regional allocations'!$B:$B,"gen")</f>
        <v>2.6191068415749798E-4</v>
      </c>
      <c r="AG159" s="15">
        <f>SUMIFS('Inter regional allocations'!$D:$D,'Inter regional allocations'!$A:$A,AG$2,'Inter regional allocations'!$C:$C,$E159,'Inter regional allocations'!$B:$B,"gen")</f>
        <v>1.4762126953716799E-3</v>
      </c>
      <c r="AH159" s="15">
        <f>SUMIFS('Inter regional allocations'!$D:$D,'Inter regional allocations'!$A:$A,AH$2,'Inter regional allocations'!$C:$C,$E159,'Inter regional allocations'!$B:$B,"gen")</f>
        <v>2.6279892877119901E-4</v>
      </c>
      <c r="AI159" s="15">
        <f>SUMIFS('Inter regional allocations'!$D:$D,'Inter regional allocations'!$A:$A,AI$2,'Inter regional allocations'!$C:$C,$E159,'Inter regional allocations'!$B:$B,"gen")</f>
        <v>2.9424065800545099E-3</v>
      </c>
      <c r="AJ159" s="15">
        <f>SUMIFS('Inter regional allocations'!$D:$D,'Inter regional allocations'!$A:$A,AJ$2,'Inter regional allocations'!$C:$C,$E159,'Inter regional allocations'!$B:$B,"gen")</f>
        <v>1.5382171467492099E-3</v>
      </c>
      <c r="AK159" s="15">
        <f>SUMIFS('Inter regional allocations'!$D:$D,'Inter regional allocations'!$A:$A,AK$2,'Inter regional allocations'!$C:$C,$E159,'Inter regional allocations'!$B:$B,"gen")</f>
        <v>3.1846943574744099E-3</v>
      </c>
      <c r="AL159" s="15">
        <f>SUMIFS('Inter regional allocations'!$D:$D,'Inter regional allocations'!$A:$A,AL$2,'Inter regional allocations'!$C:$C,$E159,'Inter regional allocations'!$B:$B,"gen")</f>
        <v>6.6041058362398803E-5</v>
      </c>
      <c r="AM159" s="15">
        <f>SUMIFS('Inter regional allocations'!$D:$D,'Inter regional allocations'!$A:$A,AM$2,'Inter regional allocations'!$C:$C,$E159,'Inter regional allocations'!$B:$B,"gen")</f>
        <v>1.10380164706348E-3</v>
      </c>
      <c r="AN159" s="15">
        <f>SUMIFS('Inter regional allocations'!$D:$D,'Inter regional allocations'!$A:$A,AN$2,'Inter regional allocations'!$C:$C,$E159,'Inter regional allocations'!$B:$B,"gen")</f>
        <v>3.1468856851424101E-3</v>
      </c>
      <c r="AO159" s="15">
        <f>SUMIFS('Inter regional allocations'!$D:$D,'Inter regional allocations'!$A:$A,AO$2,'Inter regional allocations'!$C:$C,$E159,'Inter regional allocations'!$B:$B,"gen")</f>
        <v>3.1431230273690201E-3</v>
      </c>
      <c r="AP159" s="15">
        <f>SUMIFS('Inter regional allocations'!$D:$D,'Inter regional allocations'!$A:$A,AP$2,'Inter regional allocations'!$C:$C,$E159,'Inter regional allocations'!$B:$B,"gen")</f>
        <v>1.8747601613827101E-4</v>
      </c>
      <c r="AQ159" s="15">
        <f>SUMIFS('Inter regional allocations'!$D:$D,'Inter regional allocations'!$A:$A,AQ$2,'Inter regional allocations'!$C:$C,$E159,'Inter regional allocations'!$B:$B,"gen")</f>
        <v>2.2991457992384801E-5</v>
      </c>
      <c r="AR159" s="15">
        <f>SUMIFS('Inter regional allocations'!$D:$D,'Inter regional allocations'!$A:$A,AR$2,'Inter regional allocations'!$C:$C,$E159,'Inter regional allocations'!$B:$B,"gen")</f>
        <v>2.20269829159773E-4</v>
      </c>
      <c r="AS159" s="15">
        <f>SUMIFS('Inter regional allocations'!$D:$D,'Inter regional allocations'!$A:$A,AS$2,'Inter regional allocations'!$C:$C,$E159,'Inter regional allocations'!$B:$B,"gen")</f>
        <v>3.1494961868175201E-3</v>
      </c>
      <c r="AT159" s="15">
        <f>SUMIFS('Inter regional allocations'!$D:$D,'Inter regional allocations'!$A:$A,AT$2,'Inter regional allocations'!$C:$C,$E159,'Inter regional allocations'!$B:$B,"gen")</f>
        <v>3.1525108600564101E-3</v>
      </c>
      <c r="AU159" s="15">
        <f>SUMIFS('Inter regional allocations'!$D:$D,'Inter regional allocations'!$A:$A,AU$2,'Inter regional allocations'!$C:$C,$E159,'Inter regional allocations'!$B:$B,"gen")</f>
        <v>2.62484375676836E-4</v>
      </c>
      <c r="AV159" s="15">
        <f>SUMIFS('Inter regional allocations'!$D:$D,'Inter regional allocations'!$A:$A,AV$2,'Inter regional allocations'!$C:$C,$E159,'Inter regional allocations'!$B:$B,"gen")</f>
        <v>2.3313354640708099E-4</v>
      </c>
      <c r="AW159" s="15">
        <f>SUMIFS('Inter regional allocations'!$D:$D,'Inter regional allocations'!$A:$A,AW$2,'Inter regional allocations'!$C:$C,$E159,'Inter regional allocations'!$B:$B,"gen")</f>
        <v>2.6380122287391201E-4</v>
      </c>
      <c r="AX159" s="15">
        <f>SUMIFS('Inter regional allocations'!$D:$D,'Inter regional allocations'!$A:$A,AX$2,'Inter regional allocations'!$C:$C,$E159,'Inter regional allocations'!$B:$B,"gen")</f>
        <v>2.2502752195024799E-3</v>
      </c>
      <c r="AY159" s="15">
        <f>SUMIFS('Inter regional allocations'!$D:$D,'Inter regional allocations'!$A:$A,AY$2,'Inter regional allocations'!$C:$C,$E159,'Inter regional allocations'!$B:$B,"gen")</f>
        <v>1.74108769256648E-3</v>
      </c>
      <c r="AZ159" s="12">
        <f t="shared" ca="1" si="94"/>
        <v>5.7003842615215128E-2</v>
      </c>
      <c r="BA159" s="15">
        <f t="shared" ca="1" si="95"/>
        <v>0</v>
      </c>
      <c r="BB159" s="15">
        <f t="shared" ca="1" si="96"/>
        <v>2.7787297542356457E-6</v>
      </c>
      <c r="BC159" s="15">
        <f t="shared" ca="1" si="97"/>
        <v>1.6484507517764189E-4</v>
      </c>
      <c r="BD159" s="15">
        <f t="shared" ca="1" si="98"/>
        <v>7.4472030225000812E-8</v>
      </c>
      <c r="BE159" s="15">
        <f t="shared" ca="1" si="99"/>
        <v>1.8339056275996015E-8</v>
      </c>
      <c r="BF159" s="15">
        <f t="shared" ca="1" si="100"/>
        <v>5.4878940002968282E-4</v>
      </c>
      <c r="BG159" s="15">
        <f t="shared" ca="1" si="101"/>
        <v>5.4967602446284873E-5</v>
      </c>
      <c r="BH159" s="15">
        <f t="shared" ca="1" si="102"/>
        <v>5.0729296025418065E-4</v>
      </c>
      <c r="BI159" s="15">
        <f t="shared" ca="1" si="103"/>
        <v>7.7374785594339604E-17</v>
      </c>
      <c r="BJ159" s="15">
        <f t="shared" ca="1" si="104"/>
        <v>1.2385669837626998E-16</v>
      </c>
      <c r="BK159" s="15">
        <f t="shared" ca="1" si="105"/>
        <v>4.0357926843347571E-23</v>
      </c>
      <c r="BL159" s="15">
        <f t="shared" ca="1" si="106"/>
        <v>5.9518579258136771E-6</v>
      </c>
      <c r="BM159" s="15">
        <f t="shared" ca="1" si="107"/>
        <v>0</v>
      </c>
      <c r="BN159" s="15">
        <f t="shared" ca="1" si="108"/>
        <v>2.2167627778030415E-9</v>
      </c>
      <c r="BO159" s="15">
        <f t="shared" ca="1" si="109"/>
        <v>5.3726003463548371E-9</v>
      </c>
      <c r="BP159" s="15">
        <f t="shared" ca="1" si="110"/>
        <v>3.6529177315894058E-23</v>
      </c>
      <c r="BQ159" s="15">
        <f t="shared" ca="1" si="111"/>
        <v>0</v>
      </c>
      <c r="BR159" s="15">
        <f t="shared" ca="1" si="111"/>
        <v>0</v>
      </c>
      <c r="BS159" s="15">
        <f t="shared" ca="1" si="112"/>
        <v>3.9595781420583911E-9</v>
      </c>
      <c r="BT159" s="15">
        <f t="shared" ca="1" si="113"/>
        <v>7.0024171769086901E-8</v>
      </c>
      <c r="BU159" s="12">
        <f t="shared" ca="1" si="114"/>
        <v>4.5011392407354677E-6</v>
      </c>
      <c r="BV159" s="15">
        <f t="shared" ca="1" si="115"/>
        <v>2.5627861723141607E-9</v>
      </c>
      <c r="BW159" s="15">
        <f t="shared" ca="1" si="116"/>
        <v>1.4444685581509723E-8</v>
      </c>
      <c r="BX159" s="15">
        <f t="shared" ca="1" si="117"/>
        <v>2.5714776123787314E-9</v>
      </c>
      <c r="BY159" s="15">
        <f t="shared" ca="1" si="118"/>
        <v>2.8791337478066839E-8</v>
      </c>
      <c r="BZ159" s="15">
        <f t="shared" ca="1" si="119"/>
        <v>1.5051396801112754E-8</v>
      </c>
      <c r="CA159" s="15">
        <f t="shared" ca="1" si="120"/>
        <v>3.1162114247597393E-8</v>
      </c>
      <c r="CB159" s="15">
        <f t="shared" ca="1" si="121"/>
        <v>6.462092667986445E-10</v>
      </c>
      <c r="CC159" s="15">
        <f t="shared" ca="1" si="122"/>
        <v>1.0800657511057474E-8</v>
      </c>
      <c r="CD159" s="15">
        <f t="shared" ca="1" si="123"/>
        <v>3.0792157813946374E-8</v>
      </c>
      <c r="CE159" s="15">
        <f t="shared" ca="1" si="124"/>
        <v>3.0755340349459148E-8</v>
      </c>
      <c r="CF159" s="15">
        <f t="shared" ca="1" si="125"/>
        <v>1.8344457514027413E-9</v>
      </c>
      <c r="CG159" s="15">
        <f t="shared" ca="1" si="126"/>
        <v>2.2497054984130873E-10</v>
      </c>
      <c r="CH159" s="15">
        <f t="shared" ca="1" si="127"/>
        <v>2.1553319757250086E-9</v>
      </c>
      <c r="CI159" s="15">
        <f t="shared" ca="1" si="128"/>
        <v>3.0817701474440014E-8</v>
      </c>
      <c r="CJ159" s="15">
        <f t="shared" ca="1" si="129"/>
        <v>3.0847199938450843E-8</v>
      </c>
      <c r="CK159" s="15">
        <f t="shared" ca="1" si="130"/>
        <v>2.5683997222067999E-9</v>
      </c>
      <c r="CL159" s="15">
        <f t="shared" ca="1" si="131"/>
        <v>2.2812029641194172E-9</v>
      </c>
      <c r="CM159" s="15">
        <f t="shared" ca="1" si="131"/>
        <v>2.5812850223944307E-9</v>
      </c>
      <c r="CN159" s="15">
        <f t="shared" ca="1" si="132"/>
        <v>2.2018858203486816E-8</v>
      </c>
      <c r="CO159" s="15">
        <f t="shared" ca="1" si="133"/>
        <v>1.70364774451604E-8</v>
      </c>
    </row>
    <row r="160" spans="1:93" x14ac:dyDescent="0.35">
      <c r="A160" s="4" t="str">
        <f t="shared" si="134"/>
        <v>UNISTRK</v>
      </c>
      <c r="B160" s="3" t="str">
        <f t="shared" si="91"/>
        <v>UNISTRK</v>
      </c>
      <c r="C160" s="4" t="s">
        <v>215</v>
      </c>
      <c r="D160" s="4" t="s">
        <v>220</v>
      </c>
      <c r="E160" s="6" t="s">
        <v>14</v>
      </c>
      <c r="F160" s="9">
        <v>35098121.399999999</v>
      </c>
      <c r="G160" s="10">
        <v>0</v>
      </c>
      <c r="H160" s="12">
        <f t="shared" ca="1" si="92"/>
        <v>1.9043765618181153E-2</v>
      </c>
      <c r="I160" s="14">
        <f t="shared" ca="1" si="93"/>
        <v>0</v>
      </c>
      <c r="J160" s="12">
        <f>SUMIFS('Inter regional allocations'!$D:$D,'Inter regional allocations'!$A:$A,J$2,'Inter regional allocations'!$C:$C,$E160,'Inter regional allocations'!$B:$B,"load")</f>
        <v>0.46811243142612402</v>
      </c>
      <c r="K160" s="15">
        <f>SUMIFS('Inter regional allocations'!$D:$D,'Inter regional allocations'!$A:$A,K$2,'Inter regional allocations'!$C:$C,$E160,'Inter regional allocations'!$B:$B,"load")</f>
        <v>0</v>
      </c>
      <c r="L160" s="15">
        <f>SUMIFS('Inter regional allocations'!$D:$D,'Inter regional allocations'!$A:$A,L$2,'Inter regional allocations'!$C:$C,$E160,'Inter regional allocations'!$B:$B,"load")</f>
        <v>2.28187764518207E-5</v>
      </c>
      <c r="M160" s="15">
        <f>SUMIFS('Inter regional allocations'!$D:$D,'Inter regional allocations'!$A:$A,M$2,'Inter regional allocations'!$C:$C,$E160,'Inter regional allocations'!$B:$B,"load")</f>
        <v>1.3536987229248901E-3</v>
      </c>
      <c r="N160" s="15">
        <f>SUMIFS('Inter regional allocations'!$D:$D,'Inter regional allocations'!$A:$A,N$2,'Inter regional allocations'!$C:$C,$E160,'Inter regional allocations'!$B:$B,"load")</f>
        <v>6.1156023072311197E-7</v>
      </c>
      <c r="O160" s="15">
        <f>SUMIFS('Inter regional allocations'!$D:$D,'Inter regional allocations'!$A:$A,O$2,'Inter regional allocations'!$C:$C,$E160,'Inter regional allocations'!$B:$B,"load")</f>
        <v>1.5059932505542401E-7</v>
      </c>
      <c r="P160" s="15">
        <f>SUMIFS('Inter regional allocations'!$D:$D,'Inter regional allocations'!$A:$A,P$2,'Inter regional allocations'!$C:$C,$E160,'Inter regional allocations'!$B:$B,"load")</f>
        <v>4.5066284763092398E-3</v>
      </c>
      <c r="Q160" s="15">
        <f>SUMIFS('Inter regional allocations'!$D:$D,'Inter regional allocations'!$A:$A,Q$2,'Inter regional allocations'!$C:$C,$E160,'Inter regional allocations'!$B:$B,"load")</f>
        <v>4.5139093875624101E-4</v>
      </c>
      <c r="R160" s="15">
        <f>SUMIFS('Inter regional allocations'!$D:$D,'Inter regional allocations'!$A:$A,R$2,'Inter regional allocations'!$C:$C,$E160,'Inter regional allocations'!$B:$B,"load")</f>
        <v>4.1658619871102597E-3</v>
      </c>
      <c r="S160" s="15">
        <f>SUMIFS('Inter regional allocations'!$D:$D,'Inter regional allocations'!$A:$A,S$2,'Inter regional allocations'!$C:$C,$E160,'Inter regional allocations'!$B:$B,"load")</f>
        <v>6.3539749872886098E-16</v>
      </c>
      <c r="T160" s="15">
        <f>SUMIFS('Inter regional allocations'!$D:$D,'Inter regional allocations'!$A:$A,T$2,'Inter regional allocations'!$C:$C,$E160,'Inter regional allocations'!$B:$B,"load")</f>
        <v>1.01710441902477E-15</v>
      </c>
      <c r="U160" s="15">
        <f>SUMIFS('Inter regional allocations'!$D:$D,'Inter regional allocations'!$A:$A,U$2,'Inter regional allocations'!$C:$C,$E160,'Inter regional allocations'!$B:$B,"load")</f>
        <v>3.31417083397015E-22</v>
      </c>
      <c r="V160" s="15">
        <f>SUMIFS('Inter regional allocations'!$D:$D,'Inter regional allocations'!$A:$A,V$2,'Inter regional allocations'!$C:$C,$E160,'Inter regional allocations'!$B:$B,"load")</f>
        <v>4.8876331091613603E-5</v>
      </c>
      <c r="W160" s="15">
        <f>SUMIFS('Inter regional allocations'!$D:$D,'Inter regional allocations'!$A:$A,W$2,'Inter regional allocations'!$C:$C,$E160,'Inter regional allocations'!$B:$B,"load")</f>
        <v>0</v>
      </c>
      <c r="X160" s="15">
        <f>SUMIFS('Inter regional allocations'!$D:$D,'Inter regional allocations'!$A:$A,X$2,'Inter regional allocations'!$C:$C,$E160,'Inter regional allocations'!$B:$B,"load")</f>
        <v>1.8203934440295701E-8</v>
      </c>
      <c r="Y160" s="15">
        <f>SUMIFS('Inter regional allocations'!$D:$D,'Inter regional allocations'!$A:$A,Y$2,'Inter regional allocations'!$C:$C,$E160,'Inter regional allocations'!$B:$B,"load")</f>
        <v>4.4119499595659102E-8</v>
      </c>
      <c r="Z160" s="15">
        <f>SUMIFS('Inter regional allocations'!$D:$D,'Inter regional allocations'!$A:$A,Z$2,'Inter regional allocations'!$C:$C,$E160,'Inter regional allocations'!$B:$B,"load")</f>
        <v>2.9997560211449702E-22</v>
      </c>
      <c r="AA160" s="15">
        <f>SUMIFS('Inter regional allocations'!$D:$D,'Inter regional allocations'!$A:$A,AA$2,'Inter regional allocations'!$C:$C,$E160,'Inter regional allocations'!$B:$B,"load")</f>
        <v>0</v>
      </c>
      <c r="AB160" s="15">
        <f>SUMIFS('Inter regional allocations'!$D:$D,'Inter regional allocations'!$A:$A,AB$2,'Inter regional allocations'!$C:$C,$E160,'Inter regional allocations'!$B:$B,"load")</f>
        <v>0</v>
      </c>
      <c r="AC160" s="15">
        <f>SUMIFS('Inter regional allocations'!$D:$D,'Inter regional allocations'!$A:$A,AC$2,'Inter regional allocations'!$C:$C,$E160,'Inter regional allocations'!$B:$B,"load")</f>
        <v>3.2515838695512001E-8</v>
      </c>
      <c r="AD160" s="15">
        <f>SUMIFS('Inter regional allocations'!$D:$D,'Inter regional allocations'!$A:$A,AD$2,'Inter regional allocations'!$C:$C,$E160,'Inter regional allocations'!$B:$B,"load")</f>
        <v>5.75034660850716E-7</v>
      </c>
      <c r="AE160" s="12">
        <f>SUMIFS('Inter regional allocations'!$D:$D,'Inter regional allocations'!$A:$A,AE$2,'Inter regional allocations'!$C:$C,$E160,'Inter regional allocations'!$B:$B,"gen")</f>
        <v>0.460005782286807</v>
      </c>
      <c r="AF160" s="15">
        <f>SUMIFS('Inter regional allocations'!$D:$D,'Inter regional allocations'!$A:$A,AF$2,'Inter regional allocations'!$C:$C,$E160,'Inter regional allocations'!$B:$B,"gen")</f>
        <v>2.6191068415749798E-4</v>
      </c>
      <c r="AG160" s="15">
        <f>SUMIFS('Inter regional allocations'!$D:$D,'Inter regional allocations'!$A:$A,AG$2,'Inter regional allocations'!$C:$C,$E160,'Inter regional allocations'!$B:$B,"gen")</f>
        <v>1.4762126953716799E-3</v>
      </c>
      <c r="AH160" s="15">
        <f>SUMIFS('Inter regional allocations'!$D:$D,'Inter regional allocations'!$A:$A,AH$2,'Inter regional allocations'!$C:$C,$E160,'Inter regional allocations'!$B:$B,"gen")</f>
        <v>2.6279892877119901E-4</v>
      </c>
      <c r="AI160" s="15">
        <f>SUMIFS('Inter regional allocations'!$D:$D,'Inter regional allocations'!$A:$A,AI$2,'Inter regional allocations'!$C:$C,$E160,'Inter regional allocations'!$B:$B,"gen")</f>
        <v>2.9424065800545099E-3</v>
      </c>
      <c r="AJ160" s="15">
        <f>SUMIFS('Inter regional allocations'!$D:$D,'Inter regional allocations'!$A:$A,AJ$2,'Inter regional allocations'!$C:$C,$E160,'Inter regional allocations'!$B:$B,"gen")</f>
        <v>1.5382171467492099E-3</v>
      </c>
      <c r="AK160" s="15">
        <f>SUMIFS('Inter regional allocations'!$D:$D,'Inter regional allocations'!$A:$A,AK$2,'Inter regional allocations'!$C:$C,$E160,'Inter regional allocations'!$B:$B,"gen")</f>
        <v>3.1846943574744099E-3</v>
      </c>
      <c r="AL160" s="15">
        <f>SUMIFS('Inter regional allocations'!$D:$D,'Inter regional allocations'!$A:$A,AL$2,'Inter regional allocations'!$C:$C,$E160,'Inter regional allocations'!$B:$B,"gen")</f>
        <v>6.6041058362398803E-5</v>
      </c>
      <c r="AM160" s="15">
        <f>SUMIFS('Inter regional allocations'!$D:$D,'Inter regional allocations'!$A:$A,AM$2,'Inter regional allocations'!$C:$C,$E160,'Inter regional allocations'!$B:$B,"gen")</f>
        <v>1.10380164706348E-3</v>
      </c>
      <c r="AN160" s="15">
        <f>SUMIFS('Inter regional allocations'!$D:$D,'Inter regional allocations'!$A:$A,AN$2,'Inter regional allocations'!$C:$C,$E160,'Inter regional allocations'!$B:$B,"gen")</f>
        <v>3.1468856851424101E-3</v>
      </c>
      <c r="AO160" s="15">
        <f>SUMIFS('Inter regional allocations'!$D:$D,'Inter regional allocations'!$A:$A,AO$2,'Inter regional allocations'!$C:$C,$E160,'Inter regional allocations'!$B:$B,"gen")</f>
        <v>3.1431230273690201E-3</v>
      </c>
      <c r="AP160" s="15">
        <f>SUMIFS('Inter regional allocations'!$D:$D,'Inter regional allocations'!$A:$A,AP$2,'Inter regional allocations'!$C:$C,$E160,'Inter regional allocations'!$B:$B,"gen")</f>
        <v>1.8747601613827101E-4</v>
      </c>
      <c r="AQ160" s="15">
        <f>SUMIFS('Inter regional allocations'!$D:$D,'Inter regional allocations'!$A:$A,AQ$2,'Inter regional allocations'!$C:$C,$E160,'Inter regional allocations'!$B:$B,"gen")</f>
        <v>2.2991457992384801E-5</v>
      </c>
      <c r="AR160" s="15">
        <f>SUMIFS('Inter regional allocations'!$D:$D,'Inter regional allocations'!$A:$A,AR$2,'Inter regional allocations'!$C:$C,$E160,'Inter regional allocations'!$B:$B,"gen")</f>
        <v>2.20269829159773E-4</v>
      </c>
      <c r="AS160" s="15">
        <f>SUMIFS('Inter regional allocations'!$D:$D,'Inter regional allocations'!$A:$A,AS$2,'Inter regional allocations'!$C:$C,$E160,'Inter regional allocations'!$B:$B,"gen")</f>
        <v>3.1494961868175201E-3</v>
      </c>
      <c r="AT160" s="15">
        <f>SUMIFS('Inter regional allocations'!$D:$D,'Inter regional allocations'!$A:$A,AT$2,'Inter regional allocations'!$C:$C,$E160,'Inter regional allocations'!$B:$B,"gen")</f>
        <v>3.1525108600564101E-3</v>
      </c>
      <c r="AU160" s="15">
        <f>SUMIFS('Inter regional allocations'!$D:$D,'Inter regional allocations'!$A:$A,AU$2,'Inter regional allocations'!$C:$C,$E160,'Inter regional allocations'!$B:$B,"gen")</f>
        <v>2.62484375676836E-4</v>
      </c>
      <c r="AV160" s="15">
        <f>SUMIFS('Inter regional allocations'!$D:$D,'Inter regional allocations'!$A:$A,AV$2,'Inter regional allocations'!$C:$C,$E160,'Inter regional allocations'!$B:$B,"gen")</f>
        <v>2.3313354640708099E-4</v>
      </c>
      <c r="AW160" s="15">
        <f>SUMIFS('Inter regional allocations'!$D:$D,'Inter regional allocations'!$A:$A,AW$2,'Inter regional allocations'!$C:$C,$E160,'Inter regional allocations'!$B:$B,"gen")</f>
        <v>2.6380122287391201E-4</v>
      </c>
      <c r="AX160" s="15">
        <f>SUMIFS('Inter regional allocations'!$D:$D,'Inter regional allocations'!$A:$A,AX$2,'Inter regional allocations'!$C:$C,$E160,'Inter regional allocations'!$B:$B,"gen")</f>
        <v>2.2502752195024799E-3</v>
      </c>
      <c r="AY160" s="15">
        <f>SUMIFS('Inter regional allocations'!$D:$D,'Inter regional allocations'!$A:$A,AY$2,'Inter regional allocations'!$C:$C,$E160,'Inter regional allocations'!$B:$B,"gen")</f>
        <v>1.74108769256648E-3</v>
      </c>
      <c r="AZ160" s="12">
        <f t="shared" ca="1" si="94"/>
        <v>8.9146234270360038E-3</v>
      </c>
      <c r="BA160" s="15">
        <f t="shared" ca="1" si="95"/>
        <v>0</v>
      </c>
      <c r="BB160" s="15">
        <f t="shared" ca="1" si="96"/>
        <v>4.3455543044214478E-7</v>
      </c>
      <c r="BC160" s="15">
        <f t="shared" ca="1" si="97"/>
        <v>2.5779521197012755E-5</v>
      </c>
      <c r="BD160" s="15">
        <f t="shared" ca="1" si="98"/>
        <v>1.1646409695291733E-8</v>
      </c>
      <c r="BE160" s="15">
        <f t="shared" ca="1" si="99"/>
        <v>2.867978248611771E-9</v>
      </c>
      <c r="BF160" s="15">
        <f t="shared" ca="1" si="100"/>
        <v>8.5823176431054019E-5</v>
      </c>
      <c r="BG160" s="15">
        <f t="shared" ca="1" si="101"/>
        <v>8.596183239844617E-6</v>
      </c>
      <c r="BH160" s="15">
        <f t="shared" ca="1" si="102"/>
        <v>7.9333699280218184E-5</v>
      </c>
      <c r="BI160" s="15">
        <f t="shared" ca="1" si="103"/>
        <v>1.2100361040170985E-17</v>
      </c>
      <c r="BJ160" s="15">
        <f t="shared" ca="1" si="104"/>
        <v>1.9369498165124031E-17</v>
      </c>
      <c r="BK160" s="15">
        <f t="shared" ca="1" si="105"/>
        <v>6.3114292580739499E-24</v>
      </c>
      <c r="BL160" s="15">
        <f t="shared" ca="1" si="106"/>
        <v>9.3078939358530962E-7</v>
      </c>
      <c r="BM160" s="15">
        <f t="shared" ca="1" si="107"/>
        <v>0</v>
      </c>
      <c r="BN160" s="15">
        <f t="shared" ca="1" si="108"/>
        <v>3.4667146080972704E-10</v>
      </c>
      <c r="BO160" s="15">
        <f t="shared" ca="1" si="109"/>
        <v>8.4020140949117011E-10</v>
      </c>
      <c r="BP160" s="15">
        <f t="shared" ca="1" si="110"/>
        <v>5.7126650578412481E-24</v>
      </c>
      <c r="BQ160" s="15">
        <f t="shared" ca="1" si="111"/>
        <v>0</v>
      </c>
      <c r="BR160" s="15">
        <f t="shared" ca="1" si="111"/>
        <v>0</v>
      </c>
      <c r="BS160" s="15">
        <f t="shared" ca="1" si="112"/>
        <v>6.1922401099591577E-10</v>
      </c>
      <c r="BT160" s="15">
        <f t="shared" ca="1" si="113"/>
        <v>1.0950825303571325E-8</v>
      </c>
      <c r="BU160" s="12">
        <f t="shared" ca="1" si="114"/>
        <v>0</v>
      </c>
      <c r="BV160" s="15">
        <f t="shared" ca="1" si="115"/>
        <v>0</v>
      </c>
      <c r="BW160" s="15">
        <f t="shared" ca="1" si="116"/>
        <v>0</v>
      </c>
      <c r="BX160" s="15">
        <f t="shared" ca="1" si="117"/>
        <v>0</v>
      </c>
      <c r="BY160" s="15">
        <f t="shared" ca="1" si="118"/>
        <v>0</v>
      </c>
      <c r="BZ160" s="15">
        <f t="shared" ca="1" si="119"/>
        <v>0</v>
      </c>
      <c r="CA160" s="15">
        <f t="shared" ca="1" si="120"/>
        <v>0</v>
      </c>
      <c r="CB160" s="15">
        <f t="shared" ca="1" si="121"/>
        <v>0</v>
      </c>
      <c r="CC160" s="15">
        <f t="shared" ca="1" si="122"/>
        <v>0</v>
      </c>
      <c r="CD160" s="15">
        <f t="shared" ca="1" si="123"/>
        <v>0</v>
      </c>
      <c r="CE160" s="15">
        <f t="shared" ca="1" si="124"/>
        <v>0</v>
      </c>
      <c r="CF160" s="15">
        <f t="shared" ca="1" si="125"/>
        <v>0</v>
      </c>
      <c r="CG160" s="15">
        <f t="shared" ca="1" si="126"/>
        <v>0</v>
      </c>
      <c r="CH160" s="15">
        <f t="shared" ca="1" si="127"/>
        <v>0</v>
      </c>
      <c r="CI160" s="15">
        <f t="shared" ca="1" si="128"/>
        <v>0</v>
      </c>
      <c r="CJ160" s="15">
        <f t="shared" ca="1" si="129"/>
        <v>0</v>
      </c>
      <c r="CK160" s="15">
        <f t="shared" ca="1" si="130"/>
        <v>0</v>
      </c>
      <c r="CL160" s="15">
        <f t="shared" ca="1" si="131"/>
        <v>0</v>
      </c>
      <c r="CM160" s="15">
        <f t="shared" ca="1" si="131"/>
        <v>0</v>
      </c>
      <c r="CN160" s="15">
        <f t="shared" ca="1" si="132"/>
        <v>0</v>
      </c>
      <c r="CO160" s="15">
        <f t="shared" ca="1" si="133"/>
        <v>0</v>
      </c>
    </row>
    <row r="161" spans="1:93" x14ac:dyDescent="0.35">
      <c r="A161" s="4" t="str">
        <f t="shared" si="134"/>
        <v>UNISWRK</v>
      </c>
      <c r="B161" s="3" t="str">
        <f t="shared" si="91"/>
        <v>UNISWRK</v>
      </c>
      <c r="C161" s="4" t="s">
        <v>215</v>
      </c>
      <c r="D161" s="4" t="s">
        <v>60</v>
      </c>
      <c r="E161" s="6" t="s">
        <v>20</v>
      </c>
      <c r="F161" s="9">
        <v>999239.6</v>
      </c>
      <c r="G161" s="10">
        <v>227642664.19999999</v>
      </c>
      <c r="H161" s="12">
        <f t="shared" ca="1" si="92"/>
        <v>3.6269232154337435E-4</v>
      </c>
      <c r="I161" s="14">
        <f t="shared" ca="1" si="93"/>
        <v>1.377125613517566E-2</v>
      </c>
      <c r="J161" s="12">
        <f>SUMIFS('Inter regional allocations'!$D:$D,'Inter regional allocations'!$A:$A,J$2,'Inter regional allocations'!$C:$C,$E161,'Inter regional allocations'!$B:$B,"load")</f>
        <v>3.9868372830229896E-3</v>
      </c>
      <c r="K161" s="15">
        <f>SUMIFS('Inter regional allocations'!$D:$D,'Inter regional allocations'!$A:$A,K$2,'Inter regional allocations'!$C:$C,$E161,'Inter regional allocations'!$B:$B,"load")</f>
        <v>0</v>
      </c>
      <c r="L161" s="15">
        <f>SUMIFS('Inter regional allocations'!$D:$D,'Inter regional allocations'!$A:$A,L$2,'Inter regional allocations'!$C:$C,$E161,'Inter regional allocations'!$B:$B,"load")</f>
        <v>3.75600524908448E-4</v>
      </c>
      <c r="M161" s="15">
        <f>SUMIFS('Inter regional allocations'!$D:$D,'Inter regional allocations'!$A:$A,M$2,'Inter regional allocations'!$C:$C,$E161,'Inter regional allocations'!$B:$B,"load")</f>
        <v>1.8588193225244298E-2</v>
      </c>
      <c r="N161" s="15">
        <f>SUMIFS('Inter regional allocations'!$D:$D,'Inter regional allocations'!$A:$A,N$2,'Inter regional allocations'!$C:$C,$E161,'Inter regional allocations'!$B:$B,"load")</f>
        <v>2.50553269469385E-5</v>
      </c>
      <c r="O161" s="15">
        <f>SUMIFS('Inter regional allocations'!$D:$D,'Inter regional allocations'!$A:$A,O$2,'Inter regional allocations'!$C:$C,$E161,'Inter regional allocations'!$B:$B,"load")</f>
        <v>9.3172747458759395E-6</v>
      </c>
      <c r="P161" s="15">
        <f>SUMIFS('Inter regional allocations'!$D:$D,'Inter regional allocations'!$A:$A,P$2,'Inter regional allocations'!$C:$C,$E161,'Inter regional allocations'!$B:$B,"load")</f>
        <v>7.2682738311042105E-2</v>
      </c>
      <c r="Q161" s="15">
        <f>SUMIFS('Inter regional allocations'!$D:$D,'Inter regional allocations'!$A:$A,Q$2,'Inter regional allocations'!$C:$C,$E161,'Inter regional allocations'!$B:$B,"load")</f>
        <v>5.7845532138344098E-3</v>
      </c>
      <c r="R161" s="15">
        <f>SUMIFS('Inter regional allocations'!$D:$D,'Inter regional allocations'!$A:$A,R$2,'Inter regional allocations'!$C:$C,$E161,'Inter regional allocations'!$B:$B,"load")</f>
        <v>6.1402365253472702E-2</v>
      </c>
      <c r="S161" s="15">
        <f>SUMIFS('Inter regional allocations'!$D:$D,'Inter regional allocations'!$A:$A,S$2,'Inter regional allocations'!$C:$C,$E161,'Inter regional allocations'!$B:$B,"load")</f>
        <v>1.0522661515308801E-11</v>
      </c>
      <c r="T161" s="15">
        <f>SUMIFS('Inter regional allocations'!$D:$D,'Inter regional allocations'!$A:$A,T$2,'Inter regional allocations'!$C:$C,$E161,'Inter regional allocations'!$B:$B,"load")</f>
        <v>1.50800470269444E-11</v>
      </c>
      <c r="U161" s="15">
        <f>SUMIFS('Inter regional allocations'!$D:$D,'Inter regional allocations'!$A:$A,U$2,'Inter regional allocations'!$C:$C,$E161,'Inter regional allocations'!$B:$B,"load")</f>
        <v>1.53627875480372E-22</v>
      </c>
      <c r="V161" s="15">
        <f>SUMIFS('Inter regional allocations'!$D:$D,'Inter regional allocations'!$A:$A,V$2,'Inter regional allocations'!$C:$C,$E161,'Inter regional allocations'!$B:$B,"load")</f>
        <v>4.97070278777713E-4</v>
      </c>
      <c r="W161" s="15">
        <f>SUMIFS('Inter regional allocations'!$D:$D,'Inter regional allocations'!$A:$A,W$2,'Inter regional allocations'!$C:$C,$E161,'Inter regional allocations'!$B:$B,"load")</f>
        <v>0</v>
      </c>
      <c r="X161" s="15">
        <f>SUMIFS('Inter regional allocations'!$D:$D,'Inter regional allocations'!$A:$A,X$2,'Inter regional allocations'!$C:$C,$E161,'Inter regional allocations'!$B:$B,"load")</f>
        <v>1.7468465148257901E-7</v>
      </c>
      <c r="Y161" s="15">
        <f>SUMIFS('Inter regional allocations'!$D:$D,'Inter regional allocations'!$A:$A,Y$2,'Inter regional allocations'!$C:$C,$E161,'Inter regional allocations'!$B:$B,"load")</f>
        <v>4.2764288821984198E-7</v>
      </c>
      <c r="Z161" s="15">
        <f>SUMIFS('Inter regional allocations'!$D:$D,'Inter regional allocations'!$A:$A,Z$2,'Inter regional allocations'!$C:$C,$E161,'Inter regional allocations'!$B:$B,"load")</f>
        <v>0</v>
      </c>
      <c r="AA161" s="15">
        <f>SUMIFS('Inter regional allocations'!$D:$D,'Inter regional allocations'!$A:$A,AA$2,'Inter regional allocations'!$C:$C,$E161,'Inter regional allocations'!$B:$B,"load")</f>
        <v>1.0494369876396E-22</v>
      </c>
      <c r="AB161" s="15">
        <f>SUMIFS('Inter regional allocations'!$D:$D,'Inter regional allocations'!$A:$A,AB$2,'Inter regional allocations'!$C:$C,$E161,'Inter regional allocations'!$B:$B,"load")</f>
        <v>0</v>
      </c>
      <c r="AC161" s="15">
        <f>SUMIFS('Inter regional allocations'!$D:$D,'Inter regional allocations'!$A:$A,AC$2,'Inter regional allocations'!$C:$C,$E161,'Inter regional allocations'!$B:$B,"load")</f>
        <v>1.58803459620831E-6</v>
      </c>
      <c r="AD161" s="15">
        <f>SUMIFS('Inter regional allocations'!$D:$D,'Inter regional allocations'!$A:$A,AD$2,'Inter regional allocations'!$C:$C,$E161,'Inter regional allocations'!$B:$B,"load")</f>
        <v>1.0805442097424799E-5</v>
      </c>
      <c r="AE161" s="12">
        <f>SUMIFS('Inter regional allocations'!$D:$D,'Inter regional allocations'!$A:$A,AE$2,'Inter regional allocations'!$C:$C,$E161,'Inter regional allocations'!$B:$B,"gen")</f>
        <v>3.7380026091123598E-2</v>
      </c>
      <c r="AF161" s="15">
        <f>SUMIFS('Inter regional allocations'!$D:$D,'Inter regional allocations'!$A:$A,AF$2,'Inter regional allocations'!$C:$C,$E161,'Inter regional allocations'!$B:$B,"gen")</f>
        <v>1.5702528831834199E-2</v>
      </c>
      <c r="AG161" s="15">
        <f>SUMIFS('Inter regional allocations'!$D:$D,'Inter regional allocations'!$A:$A,AG$2,'Inter regional allocations'!$C:$C,$E161,'Inter regional allocations'!$B:$B,"gen")</f>
        <v>0.19200387922817</v>
      </c>
      <c r="AH161" s="15">
        <f>SUMIFS('Inter regional allocations'!$D:$D,'Inter regional allocations'!$A:$A,AH$2,'Inter regional allocations'!$C:$C,$E161,'Inter regional allocations'!$B:$B,"gen")</f>
        <v>1.5747957876051901E-2</v>
      </c>
      <c r="AI161" s="15">
        <f>SUMIFS('Inter regional allocations'!$D:$D,'Inter regional allocations'!$A:$A,AI$2,'Inter regional allocations'!$C:$C,$E161,'Inter regional allocations'!$B:$B,"gen")</f>
        <v>0.40911719905145</v>
      </c>
      <c r="AJ161" s="15">
        <f>SUMIFS('Inter regional allocations'!$D:$D,'Inter regional allocations'!$A:$A,AJ$2,'Inter regional allocations'!$C:$C,$E161,'Inter regional allocations'!$B:$B,"gen")</f>
        <v>0.21024531984214501</v>
      </c>
      <c r="AK161" s="15">
        <f>SUMIFS('Inter regional allocations'!$D:$D,'Inter regional allocations'!$A:$A,AK$2,'Inter regional allocations'!$C:$C,$E161,'Inter regional allocations'!$B:$B,"gen")</f>
        <v>0.42843825155226001</v>
      </c>
      <c r="AL161" s="15">
        <f>SUMIFS('Inter regional allocations'!$D:$D,'Inter regional allocations'!$A:$A,AL$2,'Inter regional allocations'!$C:$C,$E161,'Inter regional allocations'!$B:$B,"gen")</f>
        <v>3.9922276515961096E-3</v>
      </c>
      <c r="AM161" s="15">
        <f>SUMIFS('Inter regional allocations'!$D:$D,'Inter regional allocations'!$A:$A,AM$2,'Inter regional allocations'!$C:$C,$E161,'Inter regional allocations'!$B:$B,"gen")</f>
        <v>8.2823030298168399E-2</v>
      </c>
      <c r="AN161" s="15">
        <f>SUMIFS('Inter regional allocations'!$D:$D,'Inter regional allocations'!$A:$A,AN$2,'Inter regional allocations'!$C:$C,$E161,'Inter regional allocations'!$B:$B,"gen")</f>
        <v>0.42381232192479301</v>
      </c>
      <c r="AO161" s="15">
        <f>SUMIFS('Inter regional allocations'!$D:$D,'Inter regional allocations'!$A:$A,AO$2,'Inter regional allocations'!$C:$C,$E161,'Inter regional allocations'!$B:$B,"gen")</f>
        <v>0.42377937731062798</v>
      </c>
      <c r="AP161" s="15">
        <f>SUMIFS('Inter regional allocations'!$D:$D,'Inter regional allocations'!$A:$A,AP$2,'Inter regional allocations'!$C:$C,$E161,'Inter regional allocations'!$B:$B,"gen")</f>
        <v>1.1704490925630801E-2</v>
      </c>
      <c r="AQ161" s="15">
        <f>SUMIFS('Inter regional allocations'!$D:$D,'Inter regional allocations'!$A:$A,AQ$2,'Inter regional allocations'!$C:$C,$E161,'Inter regional allocations'!$B:$B,"gen")</f>
        <v>1.2376800558763701E-3</v>
      </c>
      <c r="AR161" s="15">
        <f>SUMIFS('Inter regional allocations'!$D:$D,'Inter regional allocations'!$A:$A,AR$2,'Inter regional allocations'!$C:$C,$E161,'Inter regional allocations'!$B:$B,"gen")</f>
        <v>1.3065798221817901E-2</v>
      </c>
      <c r="AS161" s="15">
        <f>SUMIFS('Inter regional allocations'!$D:$D,'Inter regional allocations'!$A:$A,AS$2,'Inter regional allocations'!$C:$C,$E161,'Inter regional allocations'!$B:$B,"gen")</f>
        <v>0.42413539764561498</v>
      </c>
      <c r="AT161" s="15">
        <f>SUMIFS('Inter regional allocations'!$D:$D,'Inter regional allocations'!$A:$A,AT$2,'Inter regional allocations'!$C:$C,$E161,'Inter regional allocations'!$B:$B,"gen")</f>
        <v>0.42568347657676803</v>
      </c>
      <c r="AU161" s="15">
        <f>SUMIFS('Inter regional allocations'!$D:$D,'Inter regional allocations'!$A:$A,AU$2,'Inter regional allocations'!$C:$C,$E161,'Inter regional allocations'!$B:$B,"gen")</f>
        <v>1.5746996272940701E-2</v>
      </c>
      <c r="AV161" s="15">
        <f>SUMIFS('Inter regional allocations'!$D:$D,'Inter regional allocations'!$A:$A,AV$2,'Inter regional allocations'!$C:$C,$E161,'Inter regional allocations'!$B:$B,"gen")</f>
        <v>1.4055844285571601E-2</v>
      </c>
      <c r="AW161" s="15">
        <f>SUMIFS('Inter regional allocations'!$D:$D,'Inter regional allocations'!$A:$A,AW$2,'Inter regional allocations'!$C:$C,$E161,'Inter regional allocations'!$B:$B,"gen")</f>
        <v>1.5823855240463501E-2</v>
      </c>
      <c r="AX161" s="15">
        <f>SUMIFS('Inter regional allocations'!$D:$D,'Inter regional allocations'!$A:$A,AX$2,'Inter regional allocations'!$C:$C,$E161,'Inter regional allocations'!$B:$B,"gen")</f>
        <v>0.32005889248398101</v>
      </c>
      <c r="AY161" s="15">
        <f>SUMIFS('Inter regional allocations'!$D:$D,'Inter regional allocations'!$A:$A,AY$2,'Inter regional allocations'!$C:$C,$E161,'Inter regional allocations'!$B:$B,"gen")</f>
        <v>0.23723768397729</v>
      </c>
      <c r="AZ161" s="12">
        <f t="shared" ca="1" si="94"/>
        <v>1.4459952697952872E-6</v>
      </c>
      <c r="BA161" s="15">
        <f t="shared" ca="1" si="95"/>
        <v>0</v>
      </c>
      <c r="BB161" s="15">
        <f t="shared" ca="1" si="96"/>
        <v>1.36227426351955E-7</v>
      </c>
      <c r="BC161" s="15">
        <f t="shared" ca="1" si="97"/>
        <v>6.7417949541606776E-6</v>
      </c>
      <c r="BD161" s="15">
        <f t="shared" ca="1" si="98"/>
        <v>9.0873746974133906E-9</v>
      </c>
      <c r="BE161" s="15">
        <f t="shared" ca="1" si="99"/>
        <v>3.3793040080391977E-9</v>
      </c>
      <c r="BF161" s="15">
        <f t="shared" ca="1" si="100"/>
        <v>2.6361471094161416E-5</v>
      </c>
      <c r="BG161" s="15">
        <f t="shared" ca="1" si="101"/>
        <v>2.0980130342167893E-6</v>
      </c>
      <c r="BH161" s="15">
        <f t="shared" ca="1" si="102"/>
        <v>2.2270166402036239E-5</v>
      </c>
      <c r="BI161" s="15">
        <f t="shared" ca="1" si="103"/>
        <v>3.8164885338024706E-15</v>
      </c>
      <c r="BJ161" s="15">
        <f t="shared" ca="1" si="104"/>
        <v>5.4694172651857248E-15</v>
      </c>
      <c r="BK161" s="15">
        <f t="shared" ca="1" si="105"/>
        <v>5.5719650811752561E-26</v>
      </c>
      <c r="BL161" s="15">
        <f t="shared" ca="1" si="106"/>
        <v>1.8028357338010102E-7</v>
      </c>
      <c r="BM161" s="15">
        <f t="shared" ca="1" si="107"/>
        <v>0</v>
      </c>
      <c r="BN161" s="15">
        <f t="shared" ca="1" si="108"/>
        <v>6.3356781784211835E-11</v>
      </c>
      <c r="BO161" s="15">
        <f t="shared" ca="1" si="109"/>
        <v>1.5510279191996823E-10</v>
      </c>
      <c r="BP161" s="15">
        <f t="shared" ca="1" si="110"/>
        <v>0</v>
      </c>
      <c r="BQ161" s="15">
        <f t="shared" ca="1" si="111"/>
        <v>3.8062273736049197E-26</v>
      </c>
      <c r="BR161" s="15">
        <f t="shared" ca="1" si="111"/>
        <v>0</v>
      </c>
      <c r="BS161" s="15">
        <f t="shared" ca="1" si="112"/>
        <v>5.7596795438998699E-10</v>
      </c>
      <c r="BT161" s="15">
        <f t="shared" ca="1" si="113"/>
        <v>3.9190508796175086E-9</v>
      </c>
      <c r="BU161" s="12">
        <f t="shared" ca="1" si="114"/>
        <v>5.1476991364041212E-4</v>
      </c>
      <c r="BV161" s="15">
        <f t="shared" ca="1" si="115"/>
        <v>2.1624354651316941E-4</v>
      </c>
      <c r="BW161" s="15">
        <f t="shared" ca="1" si="116"/>
        <v>2.6441345997984624E-3</v>
      </c>
      <c r="BX161" s="15">
        <f t="shared" ca="1" si="117"/>
        <v>2.1686916151706758E-4</v>
      </c>
      <c r="BY161" s="15">
        <f t="shared" ca="1" si="118"/>
        <v>5.6340577374431626E-3</v>
      </c>
      <c r="BZ161" s="15">
        <f t="shared" ca="1" si="119"/>
        <v>2.8953421507681085E-3</v>
      </c>
      <c r="CA161" s="15">
        <f t="shared" ca="1" si="120"/>
        <v>5.900132900232993E-3</v>
      </c>
      <c r="CB161" s="15">
        <f t="shared" ca="1" si="121"/>
        <v>5.4977989540060839E-5</v>
      </c>
      <c r="CC161" s="15">
        <f t="shared" ca="1" si="122"/>
        <v>1.1405771641274912E-3</v>
      </c>
      <c r="CD161" s="15">
        <f t="shared" ca="1" si="123"/>
        <v>5.8364280384698474E-3</v>
      </c>
      <c r="CE161" s="15">
        <f t="shared" ca="1" si="124"/>
        <v>5.835974349749906E-3</v>
      </c>
      <c r="CF161" s="15">
        <f t="shared" ca="1" si="125"/>
        <v>1.61185542468701E-4</v>
      </c>
      <c r="CG161" s="15">
        <f t="shared" ca="1" si="126"/>
        <v>1.7044409062872014E-5</v>
      </c>
      <c r="CH161" s="15">
        <f t="shared" ca="1" si="127"/>
        <v>1.7993245392317698E-4</v>
      </c>
      <c r="CI161" s="15">
        <f t="shared" ca="1" si="128"/>
        <v>5.8408771969723433E-3</v>
      </c>
      <c r="CJ161" s="15">
        <f t="shared" ca="1" si="129"/>
        <v>5.8621961884507212E-3</v>
      </c>
      <c r="CK161" s="15">
        <f t="shared" ca="1" si="130"/>
        <v>2.1685591903432286E-4</v>
      </c>
      <c r="CL161" s="15">
        <f t="shared" ca="1" si="131"/>
        <v>1.9356663185275165E-4</v>
      </c>
      <c r="CM161" s="15">
        <f t="shared" ca="1" si="131"/>
        <v>2.179143635623645E-4</v>
      </c>
      <c r="CN161" s="15">
        <f t="shared" ca="1" si="132"/>
        <v>4.4076129867375502E-3</v>
      </c>
      <c r="CO161" s="15">
        <f t="shared" ca="1" si="133"/>
        <v>3.2670609109671195E-3</v>
      </c>
    </row>
    <row r="162" spans="1:93" x14ac:dyDescent="0.35">
      <c r="A162" s="4" t="str">
        <f t="shared" si="134"/>
        <v>UNISWTU</v>
      </c>
      <c r="B162" s="3" t="str">
        <f t="shared" si="91"/>
        <v>UNISWTU</v>
      </c>
      <c r="C162" s="4" t="s">
        <v>215</v>
      </c>
      <c r="D162" s="4" t="s">
        <v>221</v>
      </c>
      <c r="E162" s="6" t="s">
        <v>18</v>
      </c>
      <c r="F162" s="9">
        <v>429423848.80000001</v>
      </c>
      <c r="G162" s="10">
        <v>0</v>
      </c>
      <c r="H162" s="12">
        <f t="shared" ca="1" si="92"/>
        <v>0.47696380014131201</v>
      </c>
      <c r="I162" s="14">
        <f t="shared" ca="1" si="93"/>
        <v>0</v>
      </c>
      <c r="J162" s="12">
        <f>SUMIFS('Inter regional allocations'!$D:$D,'Inter regional allocations'!$A:$A,J$2,'Inter regional allocations'!$C:$C,$E162,'Inter regional allocations'!$B:$B,"load")</f>
        <v>1.35817268376691E-3</v>
      </c>
      <c r="K162" s="15">
        <f>SUMIFS('Inter regional allocations'!$D:$D,'Inter regional allocations'!$A:$A,K$2,'Inter regional allocations'!$C:$C,$E162,'Inter regional allocations'!$B:$B,"load")</f>
        <v>0</v>
      </c>
      <c r="L162" s="15">
        <f>SUMIFS('Inter regional allocations'!$D:$D,'Inter regional allocations'!$A:$A,L$2,'Inter regional allocations'!$C:$C,$E162,'Inter regional allocations'!$B:$B,"load")</f>
        <v>1.13658514586511E-4</v>
      </c>
      <c r="M162" s="15">
        <f>SUMIFS('Inter regional allocations'!$D:$D,'Inter regional allocations'!$A:$A,M$2,'Inter regional allocations'!$C:$C,$E162,'Inter regional allocations'!$B:$B,"load")</f>
        <v>5.8881655227096897E-3</v>
      </c>
      <c r="N162" s="15">
        <f>SUMIFS('Inter regional allocations'!$D:$D,'Inter regional allocations'!$A:$A,N$2,'Inter regional allocations'!$C:$C,$E162,'Inter regional allocations'!$B:$B,"load")</f>
        <v>0.354816443702895</v>
      </c>
      <c r="O162" s="15">
        <f>SUMIFS('Inter regional allocations'!$D:$D,'Inter regional allocations'!$A:$A,O$2,'Inter regional allocations'!$C:$C,$E162,'Inter regional allocations'!$B:$B,"load")</f>
        <v>1.3957353057602701E-2</v>
      </c>
      <c r="P162" s="15">
        <f>SUMIFS('Inter regional allocations'!$D:$D,'Inter regional allocations'!$A:$A,P$2,'Inter regional allocations'!$C:$C,$E162,'Inter regional allocations'!$B:$B,"load")</f>
        <v>2.3615040533609601E-2</v>
      </c>
      <c r="Q162" s="15">
        <f>SUMIFS('Inter regional allocations'!$D:$D,'Inter regional allocations'!$A:$A,Q$2,'Inter regional allocations'!$C:$C,$E162,'Inter regional allocations'!$B:$B,"load")</f>
        <v>1.8332613276215901E-3</v>
      </c>
      <c r="R162" s="15">
        <f>SUMIFS('Inter regional allocations'!$D:$D,'Inter regional allocations'!$A:$A,R$2,'Inter regional allocations'!$C:$C,$E162,'Inter regional allocations'!$B:$B,"load")</f>
        <v>1.9794681637501699E-2</v>
      </c>
      <c r="S162" s="15">
        <f>SUMIFS('Inter regional allocations'!$D:$D,'Inter regional allocations'!$A:$A,S$2,'Inter regional allocations'!$C:$C,$E162,'Inter regional allocations'!$B:$B,"load")</f>
        <v>3.31420047837857E-12</v>
      </c>
      <c r="T162" s="15">
        <f>SUMIFS('Inter regional allocations'!$D:$D,'Inter regional allocations'!$A:$A,T$2,'Inter regional allocations'!$C:$C,$E162,'Inter regional allocations'!$B:$B,"load")</f>
        <v>4.7438452537599401E-12</v>
      </c>
      <c r="U162" s="15">
        <f>SUMIFS('Inter regional allocations'!$D:$D,'Inter regional allocations'!$A:$A,U$2,'Inter regional allocations'!$C:$C,$E162,'Inter regional allocations'!$B:$B,"load")</f>
        <v>0</v>
      </c>
      <c r="V162" s="15">
        <f>SUMIFS('Inter regional allocations'!$D:$D,'Inter regional allocations'!$A:$A,V$2,'Inter regional allocations'!$C:$C,$E162,'Inter regional allocations'!$B:$B,"load")</f>
        <v>1.4555899830443099E-4</v>
      </c>
      <c r="W162" s="15">
        <f>SUMIFS('Inter regional allocations'!$D:$D,'Inter regional allocations'!$A:$A,W$2,'Inter regional allocations'!$C:$C,$E162,'Inter regional allocations'!$B:$B,"load")</f>
        <v>0</v>
      </c>
      <c r="X162" s="15">
        <f>SUMIFS('Inter regional allocations'!$D:$D,'Inter regional allocations'!$A:$A,X$2,'Inter regional allocations'!$C:$C,$E162,'Inter regional allocations'!$B:$B,"load")</f>
        <v>4.9310033055825503E-8</v>
      </c>
      <c r="Y162" s="15">
        <f>SUMIFS('Inter regional allocations'!$D:$D,'Inter regional allocations'!$A:$A,Y$2,'Inter regional allocations'!$C:$C,$E162,'Inter regional allocations'!$B:$B,"load")</f>
        <v>1.2066005434936899E-7</v>
      </c>
      <c r="Z162" s="15">
        <f>SUMIFS('Inter regional allocations'!$D:$D,'Inter regional allocations'!$A:$A,Z$2,'Inter regional allocations'!$C:$C,$E162,'Inter regional allocations'!$B:$B,"load")</f>
        <v>0</v>
      </c>
      <c r="AA162" s="15">
        <f>SUMIFS('Inter regional allocations'!$D:$D,'Inter regional allocations'!$A:$A,AA$2,'Inter regional allocations'!$C:$C,$E162,'Inter regional allocations'!$B:$B,"load")</f>
        <v>4.6815731342435997E-24</v>
      </c>
      <c r="AB162" s="15">
        <f>SUMIFS('Inter regional allocations'!$D:$D,'Inter regional allocations'!$A:$A,AB$2,'Inter regional allocations'!$C:$C,$E162,'Inter regional allocations'!$B:$B,"load")</f>
        <v>0</v>
      </c>
      <c r="AC162" s="15">
        <f>SUMIFS('Inter regional allocations'!$D:$D,'Inter regional allocations'!$A:$A,AC$2,'Inter regional allocations'!$C:$C,$E162,'Inter regional allocations'!$B:$B,"load")</f>
        <v>5.6364411686155198E-7</v>
      </c>
      <c r="AD162" s="15">
        <f>SUMIFS('Inter regional allocations'!$D:$D,'Inter regional allocations'!$A:$A,AD$2,'Inter regional allocations'!$C:$C,$E162,'Inter regional allocations'!$B:$B,"load")</f>
        <v>2.9842016441822199E-6</v>
      </c>
      <c r="AE162" s="12">
        <f>SUMIFS('Inter regional allocations'!$D:$D,'Inter regional allocations'!$A:$A,AE$2,'Inter regional allocations'!$C:$C,$E162,'Inter regional allocations'!$B:$B,"gen")</f>
        <v>2.1326619287217599E-7</v>
      </c>
      <c r="AF162" s="15">
        <f>SUMIFS('Inter regional allocations'!$D:$D,'Inter regional allocations'!$A:$A,AF$2,'Inter regional allocations'!$C:$C,$E162,'Inter regional allocations'!$B:$B,"gen")</f>
        <v>1.6588477847695501E-7</v>
      </c>
      <c r="AG162" s="15">
        <f>SUMIFS('Inter regional allocations'!$D:$D,'Inter regional allocations'!$A:$A,AG$2,'Inter regional allocations'!$C:$C,$E162,'Inter regional allocations'!$B:$B,"gen")</f>
        <v>1.1143558772261999E-6</v>
      </c>
      <c r="AH162" s="15">
        <f>SUMIFS('Inter regional allocations'!$D:$D,'Inter regional allocations'!$A:$A,AH$2,'Inter regional allocations'!$C:$C,$E162,'Inter regional allocations'!$B:$B,"gen")</f>
        <v>1.65988309547858E-7</v>
      </c>
      <c r="AI162" s="15">
        <f>SUMIFS('Inter regional allocations'!$D:$D,'Inter regional allocations'!$A:$A,AI$2,'Inter regional allocations'!$C:$C,$E162,'Inter regional allocations'!$B:$B,"gen")</f>
        <v>1.30139889678836E-3</v>
      </c>
      <c r="AJ162" s="15">
        <f>SUMIFS('Inter regional allocations'!$D:$D,'Inter regional allocations'!$A:$A,AJ$2,'Inter regional allocations'!$C:$C,$E162,'Inter regional allocations'!$B:$B,"gen")</f>
        <v>2.21253836057583E-4</v>
      </c>
      <c r="AK162" s="15">
        <f>SUMIFS('Inter regional allocations'!$D:$D,'Inter regional allocations'!$A:$A,AK$2,'Inter regional allocations'!$C:$C,$E162,'Inter regional allocations'!$B:$B,"gen")</f>
        <v>4.3016548616787998E-6</v>
      </c>
      <c r="AL162" s="15">
        <f>SUMIFS('Inter regional allocations'!$D:$D,'Inter regional allocations'!$A:$A,AL$2,'Inter regional allocations'!$C:$C,$E162,'Inter regional allocations'!$B:$B,"gen")</f>
        <v>5.4075813484683003E-8</v>
      </c>
      <c r="AM162" s="15">
        <f>SUMIFS('Inter regional allocations'!$D:$D,'Inter regional allocations'!$A:$A,AM$2,'Inter regional allocations'!$C:$C,$E162,'Inter regional allocations'!$B:$B,"gen")</f>
        <v>6.7423793445010897E-7</v>
      </c>
      <c r="AN162" s="15">
        <f>SUMIFS('Inter regional allocations'!$D:$D,'Inter regional allocations'!$A:$A,AN$2,'Inter regional allocations'!$C:$C,$E162,'Inter regional allocations'!$B:$B,"gen")</f>
        <v>4.2598486683525701E-6</v>
      </c>
      <c r="AO162" s="15">
        <f>SUMIFS('Inter regional allocations'!$D:$D,'Inter regional allocations'!$A:$A,AO$2,'Inter regional allocations'!$C:$C,$E162,'Inter regional allocations'!$B:$B,"gen")</f>
        <v>4.26665593580341E-6</v>
      </c>
      <c r="AP162" s="15">
        <f>SUMIFS('Inter regional allocations'!$D:$D,'Inter regional allocations'!$A:$A,AP$2,'Inter regional allocations'!$C:$C,$E162,'Inter regional allocations'!$B:$B,"gen")</f>
        <v>1.15201177614318E-7</v>
      </c>
      <c r="AQ162" s="15">
        <f>SUMIFS('Inter regional allocations'!$D:$D,'Inter regional allocations'!$A:$A,AQ$2,'Inter regional allocations'!$C:$C,$E162,'Inter regional allocations'!$B:$B,"gen")</f>
        <v>5.2641064903932402E-9</v>
      </c>
      <c r="AR162" s="15">
        <f>SUMIFS('Inter regional allocations'!$D:$D,'Inter regional allocations'!$A:$A,AR$2,'Inter regional allocations'!$C:$C,$E162,'Inter regional allocations'!$B:$B,"gen")</f>
        <v>1.08767272926865E-7</v>
      </c>
      <c r="AS162" s="15">
        <f>SUMIFS('Inter regional allocations'!$D:$D,'Inter regional allocations'!$A:$A,AS$2,'Inter regional allocations'!$C:$C,$E162,'Inter regional allocations'!$B:$B,"gen")</f>
        <v>4.2662676809144701E-6</v>
      </c>
      <c r="AT162" s="15">
        <f>SUMIFS('Inter regional allocations'!$D:$D,'Inter regional allocations'!$A:$A,AT$2,'Inter regional allocations'!$C:$C,$E162,'Inter regional allocations'!$B:$B,"gen")</f>
        <v>4.2818619753001396E-6</v>
      </c>
      <c r="AU162" s="15">
        <f>SUMIFS('Inter regional allocations'!$D:$D,'Inter regional allocations'!$A:$A,AU$2,'Inter regional allocations'!$C:$C,$E162,'Inter regional allocations'!$B:$B,"gen")</f>
        <v>1.66575700899488E-7</v>
      </c>
      <c r="AV162" s="15">
        <f>SUMIFS('Inter regional allocations'!$D:$D,'Inter regional allocations'!$A:$A,AV$2,'Inter regional allocations'!$C:$C,$E162,'Inter regional allocations'!$B:$B,"gen")</f>
        <v>1.4881822214551601E-7</v>
      </c>
      <c r="AW162" s="15">
        <f>SUMIFS('Inter regional allocations'!$D:$D,'Inter regional allocations'!$A:$A,AW$2,'Inter regional allocations'!$C:$C,$E162,'Inter regional allocations'!$B:$B,"gen")</f>
        <v>1.6672174822063399E-7</v>
      </c>
      <c r="AX162" s="15">
        <f>SUMIFS('Inter regional allocations'!$D:$D,'Inter regional allocations'!$A:$A,AX$2,'Inter regional allocations'!$C:$C,$E162,'Inter regional allocations'!$B:$B,"gen")</f>
        <v>3.8094857155834199E-6</v>
      </c>
      <c r="AY162" s="15">
        <f>SUMIFS('Inter regional allocations'!$D:$D,'Inter regional allocations'!$A:$A,AY$2,'Inter regional allocations'!$C:$C,$E162,'Inter regional allocations'!$B:$B,"gen")</f>
        <v>1.9118891923852302E-6</v>
      </c>
      <c r="AZ162" s="12">
        <f t="shared" ca="1" si="94"/>
        <v>6.4779920449758977E-4</v>
      </c>
      <c r="BA162" s="15">
        <f t="shared" ca="1" si="95"/>
        <v>0</v>
      </c>
      <c r="BB162" s="15">
        <f t="shared" ca="1" si="96"/>
        <v>5.4210997035599031E-5</v>
      </c>
      <c r="BC162" s="15">
        <f t="shared" ca="1" si="97"/>
        <v>2.8084418035726685E-3</v>
      </c>
      <c r="BD162" s="15">
        <f t="shared" ca="1" si="98"/>
        <v>0.1692345993411587</v>
      </c>
      <c r="BE162" s="15">
        <f t="shared" ca="1" si="99"/>
        <v>6.6571521542681446E-3</v>
      </c>
      <c r="BF162" s="15">
        <f t="shared" ca="1" si="100"/>
        <v>1.1263519473401552E-2</v>
      </c>
      <c r="BG162" s="15">
        <f t="shared" ca="1" si="101"/>
        <v>8.7439928947450046E-4</v>
      </c>
      <c r="BH162" s="15">
        <f t="shared" ca="1" si="102"/>
        <v>9.4413465764102596E-3</v>
      </c>
      <c r="BI162" s="15">
        <f t="shared" ca="1" si="103"/>
        <v>1.5807536545975969E-12</v>
      </c>
      <c r="BJ162" s="15">
        <f t="shared" ca="1" si="104"/>
        <v>2.2626424595156676E-12</v>
      </c>
      <c r="BK162" s="15">
        <f t="shared" ca="1" si="105"/>
        <v>0</v>
      </c>
      <c r="BL162" s="15">
        <f t="shared" ca="1" si="106"/>
        <v>6.9426372976044197E-5</v>
      </c>
      <c r="BM162" s="15">
        <f t="shared" ca="1" si="107"/>
        <v>0</v>
      </c>
      <c r="BN162" s="15">
        <f t="shared" ca="1" si="108"/>
        <v>2.3519100751400243E-8</v>
      </c>
      <c r="BO162" s="15">
        <f t="shared" ca="1" si="109"/>
        <v>5.7550478047732275E-8</v>
      </c>
      <c r="BP162" s="15">
        <f t="shared" ca="1" si="110"/>
        <v>0</v>
      </c>
      <c r="BQ162" s="15">
        <f t="shared" ca="1" si="111"/>
        <v>2.2329409127483E-24</v>
      </c>
      <c r="BR162" s="15">
        <f t="shared" ca="1" si="111"/>
        <v>0</v>
      </c>
      <c r="BS162" s="15">
        <f t="shared" ca="1" si="112"/>
        <v>2.6883783990557961E-7</v>
      </c>
      <c r="BT162" s="15">
        <f t="shared" ca="1" si="113"/>
        <v>1.4233561565971029E-6</v>
      </c>
      <c r="BU162" s="12">
        <f t="shared" ca="1" si="114"/>
        <v>0</v>
      </c>
      <c r="BV162" s="15">
        <f t="shared" ca="1" si="115"/>
        <v>0</v>
      </c>
      <c r="BW162" s="15">
        <f t="shared" ca="1" si="116"/>
        <v>0</v>
      </c>
      <c r="BX162" s="15">
        <f t="shared" ca="1" si="117"/>
        <v>0</v>
      </c>
      <c r="BY162" s="15">
        <f t="shared" ca="1" si="118"/>
        <v>0</v>
      </c>
      <c r="BZ162" s="15">
        <f t="shared" ca="1" si="119"/>
        <v>0</v>
      </c>
      <c r="CA162" s="15">
        <f t="shared" ca="1" si="120"/>
        <v>0</v>
      </c>
      <c r="CB162" s="15">
        <f t="shared" ca="1" si="121"/>
        <v>0</v>
      </c>
      <c r="CC162" s="15">
        <f t="shared" ca="1" si="122"/>
        <v>0</v>
      </c>
      <c r="CD162" s="15">
        <f t="shared" ca="1" si="123"/>
        <v>0</v>
      </c>
      <c r="CE162" s="15">
        <f t="shared" ca="1" si="124"/>
        <v>0</v>
      </c>
      <c r="CF162" s="15">
        <f t="shared" ca="1" si="125"/>
        <v>0</v>
      </c>
      <c r="CG162" s="15">
        <f t="shared" ca="1" si="126"/>
        <v>0</v>
      </c>
      <c r="CH162" s="15">
        <f t="shared" ca="1" si="127"/>
        <v>0</v>
      </c>
      <c r="CI162" s="15">
        <f t="shared" ca="1" si="128"/>
        <v>0</v>
      </c>
      <c r="CJ162" s="15">
        <f t="shared" ca="1" si="129"/>
        <v>0</v>
      </c>
      <c r="CK162" s="15">
        <f t="shared" ca="1" si="130"/>
        <v>0</v>
      </c>
      <c r="CL162" s="15">
        <f t="shared" ca="1" si="131"/>
        <v>0</v>
      </c>
      <c r="CM162" s="15">
        <f t="shared" ca="1" si="131"/>
        <v>0</v>
      </c>
      <c r="CN162" s="15">
        <f t="shared" ca="1" si="132"/>
        <v>0</v>
      </c>
      <c r="CO162" s="15">
        <f t="shared" ca="1" si="133"/>
        <v>0</v>
      </c>
    </row>
    <row r="163" spans="1:93" x14ac:dyDescent="0.35">
      <c r="A163" s="4" t="s">
        <v>222</v>
      </c>
      <c r="B163" s="3" t="str">
        <f t="shared" si="91"/>
        <v>VECTALB</v>
      </c>
      <c r="C163" s="4" t="s">
        <v>223</v>
      </c>
      <c r="D163" s="4" t="s">
        <v>224</v>
      </c>
      <c r="E163" s="6" t="s">
        <v>29</v>
      </c>
      <c r="F163" s="9">
        <v>273286013.80000001</v>
      </c>
      <c r="G163" s="10">
        <v>0</v>
      </c>
      <c r="H163" s="12">
        <f t="shared" ca="1" si="92"/>
        <v>9.2669813899489875E-2</v>
      </c>
      <c r="I163" s="14">
        <f t="shared" ca="1" si="93"/>
        <v>0</v>
      </c>
      <c r="J163" s="12">
        <f>SUMIFS('Inter regional allocations'!$D:$D,'Inter regional allocations'!$A:$A,J$2,'Inter regional allocations'!$C:$C,$E163,'Inter regional allocations'!$B:$B,"load")</f>
        <v>5.4543934313694897E-3</v>
      </c>
      <c r="K163" s="15">
        <f>SUMIFS('Inter regional allocations'!$D:$D,'Inter regional allocations'!$A:$A,K$2,'Inter regional allocations'!$C:$C,$E163,'Inter regional allocations'!$B:$B,"load")</f>
        <v>0</v>
      </c>
      <c r="L163" s="15">
        <f>SUMIFS('Inter regional allocations'!$D:$D,'Inter regional allocations'!$A:$A,L$2,'Inter regional allocations'!$C:$C,$E163,'Inter regional allocations'!$B:$B,"load")</f>
        <v>7.7782379626964904E-4</v>
      </c>
      <c r="M163" s="15">
        <f>SUMIFS('Inter regional allocations'!$D:$D,'Inter regional allocations'!$A:$A,M$2,'Inter regional allocations'!$C:$C,$E163,'Inter regional allocations'!$B:$B,"load")</f>
        <v>2.6914654009259201E-2</v>
      </c>
      <c r="N163" s="15">
        <f>SUMIFS('Inter regional allocations'!$D:$D,'Inter regional allocations'!$A:$A,N$2,'Inter regional allocations'!$C:$C,$E163,'Inter regional allocations'!$B:$B,"load")</f>
        <v>3.7369609358929703E-5</v>
      </c>
      <c r="O163" s="15">
        <f>SUMIFS('Inter regional allocations'!$D:$D,'Inter regional allocations'!$A:$A,O$2,'Inter regional allocations'!$C:$C,$E163,'Inter regional allocations'!$B:$B,"load")</f>
        <v>1.2616023630998301E-5</v>
      </c>
      <c r="P163" s="15">
        <f>SUMIFS('Inter regional allocations'!$D:$D,'Inter regional allocations'!$A:$A,P$2,'Inter regional allocations'!$C:$C,$E163,'Inter regional allocations'!$B:$B,"load")</f>
        <v>0.10452929620340801</v>
      </c>
      <c r="Q163" s="15">
        <f>SUMIFS('Inter regional allocations'!$D:$D,'Inter regional allocations'!$A:$A,Q$2,'Inter regional allocations'!$C:$C,$E163,'Inter regional allocations'!$B:$B,"load")</f>
        <v>8.4656715615578707E-3</v>
      </c>
      <c r="R163" s="15">
        <f>SUMIFS('Inter regional allocations'!$D:$D,'Inter regional allocations'!$A:$A,R$2,'Inter regional allocations'!$C:$C,$E163,'Inter regional allocations'!$B:$B,"load")</f>
        <v>8.8840952561529393E-2</v>
      </c>
      <c r="S163" s="15">
        <f>SUMIFS('Inter regional allocations'!$D:$D,'Inter regional allocations'!$A:$A,S$2,'Inter regional allocations'!$C:$C,$E163,'Inter regional allocations'!$B:$B,"load")</f>
        <v>9.2213407857937599E-4</v>
      </c>
      <c r="T163" s="15">
        <f>SUMIFS('Inter regional allocations'!$D:$D,'Inter regional allocations'!$A:$A,T$2,'Inter regional allocations'!$C:$C,$E163,'Inter regional allocations'!$B:$B,"load")</f>
        <v>1.3264851492372099E-3</v>
      </c>
      <c r="U163" s="15">
        <f>SUMIFS('Inter regional allocations'!$D:$D,'Inter regional allocations'!$A:$A,U$2,'Inter regional allocations'!$C:$C,$E163,'Inter regional allocations'!$B:$B,"load")</f>
        <v>5.3889709063482997E-21</v>
      </c>
      <c r="V163" s="15">
        <f>SUMIFS('Inter regional allocations'!$D:$D,'Inter regional allocations'!$A:$A,V$2,'Inter regional allocations'!$C:$C,$E163,'Inter regional allocations'!$B:$B,"load")</f>
        <v>7.1427117831878101E-4</v>
      </c>
      <c r="W163" s="15">
        <f>SUMIFS('Inter regional allocations'!$D:$D,'Inter regional allocations'!$A:$A,W$2,'Inter regional allocations'!$C:$C,$E163,'Inter regional allocations'!$B:$B,"load")</f>
        <v>0</v>
      </c>
      <c r="X163" s="15">
        <f>SUMIFS('Inter regional allocations'!$D:$D,'Inter regional allocations'!$A:$A,X$2,'Inter regional allocations'!$C:$C,$E163,'Inter regional allocations'!$B:$B,"load")</f>
        <v>0.18702061109114501</v>
      </c>
      <c r="Y163" s="15">
        <f>SUMIFS('Inter regional allocations'!$D:$D,'Inter regional allocations'!$A:$A,Y$2,'Inter regional allocations'!$C:$C,$E163,'Inter regional allocations'!$B:$B,"load")</f>
        <v>0.47846561146711902</v>
      </c>
      <c r="Z163" s="15">
        <f>SUMIFS('Inter regional allocations'!$D:$D,'Inter regional allocations'!$A:$A,Z$2,'Inter regional allocations'!$C:$C,$E163,'Inter regional allocations'!$B:$B,"load")</f>
        <v>1.59364096592539E-20</v>
      </c>
      <c r="AA163" s="15">
        <f>SUMIFS('Inter regional allocations'!$D:$D,'Inter regional allocations'!$A:$A,AA$2,'Inter regional allocations'!$C:$C,$E163,'Inter regional allocations'!$B:$B,"load")</f>
        <v>0</v>
      </c>
      <c r="AB163" s="15">
        <f>SUMIFS('Inter regional allocations'!$D:$D,'Inter regional allocations'!$A:$A,AB$2,'Inter regional allocations'!$C:$C,$E163,'Inter regional allocations'!$B:$B,"load")</f>
        <v>0</v>
      </c>
      <c r="AC163" s="15">
        <f>SUMIFS('Inter regional allocations'!$D:$D,'Inter regional allocations'!$A:$A,AC$2,'Inter regional allocations'!$C:$C,$E163,'Inter regional allocations'!$B:$B,"load")</f>
        <v>7.8507012854301593E-6</v>
      </c>
      <c r="AD163" s="15">
        <f>SUMIFS('Inter regional allocations'!$D:$D,'Inter regional allocations'!$A:$A,AD$2,'Inter regional allocations'!$C:$C,$E163,'Inter regional allocations'!$B:$B,"load")</f>
        <v>6.6132892539247897E-3</v>
      </c>
      <c r="AE163" s="12">
        <f>SUMIFS('Inter regional allocations'!$D:$D,'Inter regional allocations'!$A:$A,AE$2,'Inter regional allocations'!$C:$C,$E163,'Inter regional allocations'!$B:$B,"gen")</f>
        <v>0</v>
      </c>
      <c r="AF163" s="15">
        <f>SUMIFS('Inter regional allocations'!$D:$D,'Inter regional allocations'!$A:$A,AF$2,'Inter regional allocations'!$C:$C,$E163,'Inter regional allocations'!$B:$B,"gen")</f>
        <v>0</v>
      </c>
      <c r="AG163" s="15">
        <f>SUMIFS('Inter regional allocations'!$D:$D,'Inter regional allocations'!$A:$A,AG$2,'Inter regional allocations'!$C:$C,$E163,'Inter regional allocations'!$B:$B,"gen")</f>
        <v>0</v>
      </c>
      <c r="AH163" s="15">
        <f>SUMIFS('Inter regional allocations'!$D:$D,'Inter regional allocations'!$A:$A,AH$2,'Inter regional allocations'!$C:$C,$E163,'Inter regional allocations'!$B:$B,"gen")</f>
        <v>0</v>
      </c>
      <c r="AI163" s="15">
        <f>SUMIFS('Inter regional allocations'!$D:$D,'Inter regional allocations'!$A:$A,AI$2,'Inter regional allocations'!$C:$C,$E163,'Inter regional allocations'!$B:$B,"gen")</f>
        <v>0</v>
      </c>
      <c r="AJ163" s="15">
        <f>SUMIFS('Inter regional allocations'!$D:$D,'Inter regional allocations'!$A:$A,AJ$2,'Inter regional allocations'!$C:$C,$E163,'Inter regional allocations'!$B:$B,"gen")</f>
        <v>0</v>
      </c>
      <c r="AK163" s="15">
        <f>SUMIFS('Inter regional allocations'!$D:$D,'Inter regional allocations'!$A:$A,AK$2,'Inter regional allocations'!$C:$C,$E163,'Inter regional allocations'!$B:$B,"gen")</f>
        <v>0</v>
      </c>
      <c r="AL163" s="15">
        <f>SUMIFS('Inter regional allocations'!$D:$D,'Inter regional allocations'!$A:$A,AL$2,'Inter regional allocations'!$C:$C,$E163,'Inter regional allocations'!$B:$B,"gen")</f>
        <v>0</v>
      </c>
      <c r="AM163" s="15">
        <f>SUMIFS('Inter regional allocations'!$D:$D,'Inter regional allocations'!$A:$A,AM$2,'Inter regional allocations'!$C:$C,$E163,'Inter regional allocations'!$B:$B,"gen")</f>
        <v>0</v>
      </c>
      <c r="AN163" s="15">
        <f>SUMIFS('Inter regional allocations'!$D:$D,'Inter regional allocations'!$A:$A,AN$2,'Inter regional allocations'!$C:$C,$E163,'Inter regional allocations'!$B:$B,"gen")</f>
        <v>0</v>
      </c>
      <c r="AO163" s="15">
        <f>SUMIFS('Inter regional allocations'!$D:$D,'Inter regional allocations'!$A:$A,AO$2,'Inter regional allocations'!$C:$C,$E163,'Inter regional allocations'!$B:$B,"gen")</f>
        <v>0</v>
      </c>
      <c r="AP163" s="15">
        <f>SUMIFS('Inter regional allocations'!$D:$D,'Inter regional allocations'!$A:$A,AP$2,'Inter regional allocations'!$C:$C,$E163,'Inter regional allocations'!$B:$B,"gen")</f>
        <v>0</v>
      </c>
      <c r="AQ163" s="15">
        <f>SUMIFS('Inter regional allocations'!$D:$D,'Inter regional allocations'!$A:$A,AQ$2,'Inter regional allocations'!$C:$C,$E163,'Inter regional allocations'!$B:$B,"gen")</f>
        <v>0</v>
      </c>
      <c r="AR163" s="15">
        <f>SUMIFS('Inter regional allocations'!$D:$D,'Inter regional allocations'!$A:$A,AR$2,'Inter regional allocations'!$C:$C,$E163,'Inter regional allocations'!$B:$B,"gen")</f>
        <v>0</v>
      </c>
      <c r="AS163" s="15">
        <f>SUMIFS('Inter regional allocations'!$D:$D,'Inter regional allocations'!$A:$A,AS$2,'Inter regional allocations'!$C:$C,$E163,'Inter regional allocations'!$B:$B,"gen")</f>
        <v>0</v>
      </c>
      <c r="AT163" s="15">
        <f>SUMIFS('Inter regional allocations'!$D:$D,'Inter regional allocations'!$A:$A,AT$2,'Inter regional allocations'!$C:$C,$E163,'Inter regional allocations'!$B:$B,"gen")</f>
        <v>0</v>
      </c>
      <c r="AU163" s="15">
        <f>SUMIFS('Inter regional allocations'!$D:$D,'Inter regional allocations'!$A:$A,AU$2,'Inter regional allocations'!$C:$C,$E163,'Inter regional allocations'!$B:$B,"gen")</f>
        <v>0</v>
      </c>
      <c r="AV163" s="15">
        <f>SUMIFS('Inter regional allocations'!$D:$D,'Inter regional allocations'!$A:$A,AV$2,'Inter regional allocations'!$C:$C,$E163,'Inter regional allocations'!$B:$B,"gen")</f>
        <v>0</v>
      </c>
      <c r="AW163" s="15">
        <f>SUMIFS('Inter regional allocations'!$D:$D,'Inter regional allocations'!$A:$A,AW$2,'Inter regional allocations'!$C:$C,$E163,'Inter regional allocations'!$B:$B,"gen")</f>
        <v>0</v>
      </c>
      <c r="AX163" s="15">
        <f>SUMIFS('Inter regional allocations'!$D:$D,'Inter regional allocations'!$A:$A,AX$2,'Inter regional allocations'!$C:$C,$E163,'Inter regional allocations'!$B:$B,"gen")</f>
        <v>0</v>
      </c>
      <c r="AY163" s="15">
        <f>SUMIFS('Inter regional allocations'!$D:$D,'Inter regional allocations'!$A:$A,AY$2,'Inter regional allocations'!$C:$C,$E163,'Inter regional allocations'!$B:$B,"gen")</f>
        <v>0</v>
      </c>
      <c r="AZ163" s="12">
        <f t="shared" ca="1" si="94"/>
        <v>5.0545762421961063E-4</v>
      </c>
      <c r="BA163" s="15">
        <f t="shared" ca="1" si="95"/>
        <v>0</v>
      </c>
      <c r="BB163" s="15">
        <f t="shared" ca="1" si="96"/>
        <v>7.2080786446903099E-5</v>
      </c>
      <c r="BC163" s="15">
        <f t="shared" ca="1" si="97"/>
        <v>2.4941759782072092E-3</v>
      </c>
      <c r="BD163" s="15">
        <f t="shared" ca="1" si="98"/>
        <v>3.4630347447886507E-6</v>
      </c>
      <c r="BE163" s="15">
        <f t="shared" ca="1" si="99"/>
        <v>1.169124562036179E-6</v>
      </c>
      <c r="BF163" s="15">
        <f t="shared" ca="1" si="100"/>
        <v>9.6867104262144729E-3</v>
      </c>
      <c r="BG163" s="15">
        <f t="shared" ca="1" si="101"/>
        <v>7.8451220814377176E-4</v>
      </c>
      <c r="BH163" s="15">
        <f t="shared" ca="1" si="102"/>
        <v>8.2328745405303369E-3</v>
      </c>
      <c r="BI163" s="15">
        <f t="shared" ca="1" si="103"/>
        <v>8.5453993452328346E-5</v>
      </c>
      <c r="BJ163" s="15">
        <f t="shared" ca="1" si="104"/>
        <v>1.2292513192024929E-4</v>
      </c>
      <c r="BK163" s="15">
        <f t="shared" ca="1" si="105"/>
        <v>4.9939493100106219E-22</v>
      </c>
      <c r="BL163" s="15">
        <f t="shared" ca="1" si="106"/>
        <v>6.619137716857078E-5</v>
      </c>
      <c r="BM163" s="15">
        <f t="shared" ca="1" si="107"/>
        <v>0</v>
      </c>
      <c r="BN163" s="15">
        <f t="shared" ca="1" si="108"/>
        <v>1.7331165225185279E-2</v>
      </c>
      <c r="BO163" s="15">
        <f t="shared" ca="1" si="109"/>
        <v>4.433931917196355E-2</v>
      </c>
      <c r="BP163" s="15">
        <f t="shared" ca="1" si="110"/>
        <v>1.4768241173490918E-21</v>
      </c>
      <c r="BQ163" s="15">
        <f t="shared" ca="1" si="111"/>
        <v>0</v>
      </c>
      <c r="BR163" s="15">
        <f t="shared" ca="1" si="111"/>
        <v>0</v>
      </c>
      <c r="BS163" s="15">
        <f t="shared" ca="1" si="112"/>
        <v>7.275230271012988E-7</v>
      </c>
      <c r="BT163" s="15">
        <f t="shared" ca="1" si="113"/>
        <v>6.1285228442470654E-4</v>
      </c>
      <c r="BU163" s="12">
        <f t="shared" ca="1" si="114"/>
        <v>0</v>
      </c>
      <c r="BV163" s="15">
        <f t="shared" ca="1" si="115"/>
        <v>0</v>
      </c>
      <c r="BW163" s="15">
        <f t="shared" ca="1" si="116"/>
        <v>0</v>
      </c>
      <c r="BX163" s="15">
        <f t="shared" ca="1" si="117"/>
        <v>0</v>
      </c>
      <c r="BY163" s="15">
        <f t="shared" ca="1" si="118"/>
        <v>0</v>
      </c>
      <c r="BZ163" s="15">
        <f t="shared" ca="1" si="119"/>
        <v>0</v>
      </c>
      <c r="CA163" s="15">
        <f t="shared" ca="1" si="120"/>
        <v>0</v>
      </c>
      <c r="CB163" s="15">
        <f t="shared" ca="1" si="121"/>
        <v>0</v>
      </c>
      <c r="CC163" s="15">
        <f t="shared" ca="1" si="122"/>
        <v>0</v>
      </c>
      <c r="CD163" s="15">
        <f t="shared" ca="1" si="123"/>
        <v>0</v>
      </c>
      <c r="CE163" s="15">
        <f t="shared" ca="1" si="124"/>
        <v>0</v>
      </c>
      <c r="CF163" s="15">
        <f t="shared" ca="1" si="125"/>
        <v>0</v>
      </c>
      <c r="CG163" s="15">
        <f t="shared" ca="1" si="126"/>
        <v>0</v>
      </c>
      <c r="CH163" s="15">
        <f t="shared" ca="1" si="127"/>
        <v>0</v>
      </c>
      <c r="CI163" s="15">
        <f t="shared" ca="1" si="128"/>
        <v>0</v>
      </c>
      <c r="CJ163" s="15">
        <f t="shared" ca="1" si="129"/>
        <v>0</v>
      </c>
      <c r="CK163" s="15">
        <f t="shared" ca="1" si="130"/>
        <v>0</v>
      </c>
      <c r="CL163" s="15">
        <f t="shared" ca="1" si="131"/>
        <v>0</v>
      </c>
      <c r="CM163" s="15">
        <f t="shared" ca="1" si="131"/>
        <v>0</v>
      </c>
      <c r="CN163" s="15">
        <f t="shared" ca="1" si="132"/>
        <v>0</v>
      </c>
      <c r="CO163" s="15">
        <f t="shared" ca="1" si="133"/>
        <v>0</v>
      </c>
    </row>
    <row r="164" spans="1:93" x14ac:dyDescent="0.35">
      <c r="A164" s="4" t="s">
        <v>225</v>
      </c>
      <c r="B164" s="3" t="str">
        <f t="shared" si="91"/>
        <v>VECTALB</v>
      </c>
      <c r="C164" s="4" t="s">
        <v>223</v>
      </c>
      <c r="D164" s="4" t="s">
        <v>224</v>
      </c>
      <c r="E164" s="6" t="s">
        <v>28</v>
      </c>
      <c r="F164" s="9">
        <v>646390987</v>
      </c>
      <c r="G164" s="10">
        <v>0</v>
      </c>
      <c r="H164" s="12">
        <f t="shared" ca="1" si="92"/>
        <v>0.10217909332495266</v>
      </c>
      <c r="I164" s="14">
        <f t="shared" ca="1" si="93"/>
        <v>0</v>
      </c>
      <c r="J164" s="12">
        <f>SUMIFS('Inter regional allocations'!$D:$D,'Inter regional allocations'!$A:$A,J$2,'Inter regional allocations'!$C:$C,$E164,'Inter regional allocations'!$B:$B,"load")</f>
        <v>7.4492730846037703E-3</v>
      </c>
      <c r="K164" s="15">
        <f>SUMIFS('Inter regional allocations'!$D:$D,'Inter regional allocations'!$A:$A,K$2,'Inter regional allocations'!$C:$C,$E164,'Inter regional allocations'!$B:$B,"load")</f>
        <v>0</v>
      </c>
      <c r="L164" s="15">
        <f>SUMIFS('Inter regional allocations'!$D:$D,'Inter regional allocations'!$A:$A,L$2,'Inter regional allocations'!$C:$C,$E164,'Inter regional allocations'!$B:$B,"load")</f>
        <v>7.45879560379882E-4</v>
      </c>
      <c r="M164" s="15">
        <f>SUMIFS('Inter regional allocations'!$D:$D,'Inter regional allocations'!$A:$A,M$2,'Inter regional allocations'!$C:$C,$E164,'Inter regional allocations'!$B:$B,"load")</f>
        <v>3.6058271699650701E-2</v>
      </c>
      <c r="N164" s="15">
        <f>SUMIFS('Inter regional allocations'!$D:$D,'Inter regional allocations'!$A:$A,N$2,'Inter regional allocations'!$C:$C,$E164,'Inter regional allocations'!$B:$B,"load")</f>
        <v>5.1564410986771901E-5</v>
      </c>
      <c r="O164" s="15">
        <f>SUMIFS('Inter regional allocations'!$D:$D,'Inter regional allocations'!$A:$A,O$2,'Inter regional allocations'!$C:$C,$E164,'Inter regional allocations'!$B:$B,"load")</f>
        <v>1.7874676771728799E-5</v>
      </c>
      <c r="P164" s="15">
        <f>SUMIFS('Inter regional allocations'!$D:$D,'Inter regional allocations'!$A:$A,P$2,'Inter regional allocations'!$C:$C,$E164,'Inter regional allocations'!$B:$B,"load")</f>
        <v>0.141046894008166</v>
      </c>
      <c r="Q164" s="15">
        <f>SUMIFS('Inter regional allocations'!$D:$D,'Inter regional allocations'!$A:$A,Q$2,'Inter regional allocations'!$C:$C,$E164,'Inter regional allocations'!$B:$B,"load")</f>
        <v>1.1319859501929E-2</v>
      </c>
      <c r="R164" s="15">
        <f>SUMIFS('Inter regional allocations'!$D:$D,'Inter regional allocations'!$A:$A,R$2,'Inter regional allocations'!$C:$C,$E164,'Inter regional allocations'!$B:$B,"load")</f>
        <v>0.11943369223918</v>
      </c>
      <c r="S164" s="15">
        <f>SUMIFS('Inter regional allocations'!$D:$D,'Inter regional allocations'!$A:$A,S$2,'Inter regional allocations'!$C:$C,$E164,'Inter regional allocations'!$B:$B,"load")</f>
        <v>1.8385007257101199E-11</v>
      </c>
      <c r="T164" s="15">
        <f>SUMIFS('Inter regional allocations'!$D:$D,'Inter regional allocations'!$A:$A,T$2,'Inter regional allocations'!$C:$C,$E164,'Inter regional allocations'!$B:$B,"load")</f>
        <v>2.63156243509972E-11</v>
      </c>
      <c r="U164" s="15">
        <f>SUMIFS('Inter regional allocations'!$D:$D,'Inter regional allocations'!$A:$A,U$2,'Inter regional allocations'!$C:$C,$E164,'Inter regional allocations'!$B:$B,"load")</f>
        <v>0</v>
      </c>
      <c r="V164" s="15">
        <f>SUMIFS('Inter regional allocations'!$D:$D,'Inter regional allocations'!$A:$A,V$2,'Inter regional allocations'!$C:$C,$E164,'Inter regional allocations'!$B:$B,"load")</f>
        <v>9.7076102084717902E-4</v>
      </c>
      <c r="W164" s="15">
        <f>SUMIFS('Inter regional allocations'!$D:$D,'Inter regional allocations'!$A:$A,W$2,'Inter regional allocations'!$C:$C,$E164,'Inter regional allocations'!$B:$B,"load")</f>
        <v>0</v>
      </c>
      <c r="X164" s="15">
        <f>SUMIFS('Inter regional allocations'!$D:$D,'Inter regional allocations'!$A:$A,X$2,'Inter regional allocations'!$C:$C,$E164,'Inter regional allocations'!$B:$B,"load")</f>
        <v>0.25335246301528602</v>
      </c>
      <c r="Y164" s="15">
        <f>SUMIFS('Inter regional allocations'!$D:$D,'Inter regional allocations'!$A:$A,Y$2,'Inter regional allocations'!$C:$C,$E164,'Inter regional allocations'!$B:$B,"load")</f>
        <v>8.1796072878388505E-7</v>
      </c>
      <c r="Z164" s="15">
        <f>SUMIFS('Inter regional allocations'!$D:$D,'Inter regional allocations'!$A:$A,Z$2,'Inter regional allocations'!$C:$C,$E164,'Inter regional allocations'!$B:$B,"load")</f>
        <v>0</v>
      </c>
      <c r="AA164" s="15">
        <f>SUMIFS('Inter regional allocations'!$D:$D,'Inter regional allocations'!$A:$A,AA$2,'Inter regional allocations'!$C:$C,$E164,'Inter regional allocations'!$B:$B,"load")</f>
        <v>0</v>
      </c>
      <c r="AB164" s="15">
        <f>SUMIFS('Inter regional allocations'!$D:$D,'Inter regional allocations'!$A:$A,AB$2,'Inter regional allocations'!$C:$C,$E164,'Inter regional allocations'!$B:$B,"load")</f>
        <v>0</v>
      </c>
      <c r="AC164" s="15">
        <f>SUMIFS('Inter regional allocations'!$D:$D,'Inter regional allocations'!$A:$A,AC$2,'Inter regional allocations'!$C:$C,$E164,'Inter regional allocations'!$B:$B,"load")</f>
        <v>3.2330174836076799E-6</v>
      </c>
      <c r="AD164" s="15">
        <f>SUMIFS('Inter regional allocations'!$D:$D,'Inter regional allocations'!$A:$A,AD$2,'Inter regional allocations'!$C:$C,$E164,'Inter regional allocations'!$B:$B,"load")</f>
        <v>2.0186238616045301E-5</v>
      </c>
      <c r="AE164" s="12">
        <f>SUMIFS('Inter regional allocations'!$D:$D,'Inter regional allocations'!$A:$A,AE$2,'Inter regional allocations'!$C:$C,$E164,'Inter regional allocations'!$B:$B,"gen")</f>
        <v>1.82010965955655E-13</v>
      </c>
      <c r="AF164" s="15">
        <f>SUMIFS('Inter regional allocations'!$D:$D,'Inter regional allocations'!$A:$A,AF$2,'Inter regional allocations'!$C:$C,$E164,'Inter regional allocations'!$B:$B,"gen")</f>
        <v>2.62972474139732E-14</v>
      </c>
      <c r="AG164" s="15">
        <f>SUMIFS('Inter regional allocations'!$D:$D,'Inter regional allocations'!$A:$A,AG$2,'Inter regional allocations'!$C:$C,$E164,'Inter regional allocations'!$B:$B,"gen")</f>
        <v>2.0041771889105698E-6</v>
      </c>
      <c r="AH164" s="15">
        <f>SUMIFS('Inter regional allocations'!$D:$D,'Inter regional allocations'!$A:$A,AH$2,'Inter regional allocations'!$C:$C,$E164,'Inter regional allocations'!$B:$B,"gen")</f>
        <v>2.63680574488097E-14</v>
      </c>
      <c r="AI164" s="15">
        <f>SUMIFS('Inter regional allocations'!$D:$D,'Inter regional allocations'!$A:$A,AI$2,'Inter regional allocations'!$C:$C,$E164,'Inter regional allocations'!$B:$B,"gen")</f>
        <v>1.4889069430850399E-12</v>
      </c>
      <c r="AJ164" s="15">
        <f>SUMIFS('Inter regional allocations'!$D:$D,'Inter regional allocations'!$A:$A,AJ$2,'Inter regional allocations'!$C:$C,$E164,'Inter regional allocations'!$B:$B,"gen")</f>
        <v>3.6499091172013601E-13</v>
      </c>
      <c r="AK164" s="15">
        <f>SUMIFS('Inter regional allocations'!$D:$D,'Inter regional allocations'!$A:$A,AK$2,'Inter regional allocations'!$C:$C,$E164,'Inter regional allocations'!$B:$B,"gen")</f>
        <v>1.50638021671411E-12</v>
      </c>
      <c r="AL164" s="15">
        <f>SUMIFS('Inter regional allocations'!$D:$D,'Inter regional allocations'!$A:$A,AL$2,'Inter regional allocations'!$C:$C,$E164,'Inter regional allocations'!$B:$B,"gen")</f>
        <v>7.7263512220585305E-15</v>
      </c>
      <c r="AM164" s="15">
        <f>SUMIFS('Inter regional allocations'!$D:$D,'Inter regional allocations'!$A:$A,AM$2,'Inter regional allocations'!$C:$C,$E164,'Inter regional allocations'!$B:$B,"gen")</f>
        <v>1.61461103087712E-13</v>
      </c>
      <c r="AN164" s="15">
        <f>SUMIFS('Inter regional allocations'!$D:$D,'Inter regional allocations'!$A:$A,AN$2,'Inter regional allocations'!$C:$C,$E164,'Inter regional allocations'!$B:$B,"gen")</f>
        <v>1.9026800123822E-3</v>
      </c>
      <c r="AO164" s="15">
        <f>SUMIFS('Inter regional allocations'!$D:$D,'Inter regional allocations'!$A:$A,AO$2,'Inter regional allocations'!$C:$C,$E164,'Inter regional allocations'!$B:$B,"gen")</f>
        <v>1.9051907482012099E-3</v>
      </c>
      <c r="AP164" s="15">
        <f>SUMIFS('Inter regional allocations'!$D:$D,'Inter regional allocations'!$A:$A,AP$2,'Inter regional allocations'!$C:$C,$E164,'Inter regional allocations'!$B:$B,"gen")</f>
        <v>1.23987884308413E-14</v>
      </c>
      <c r="AQ164" s="15">
        <f>SUMIFS('Inter regional allocations'!$D:$D,'Inter regional allocations'!$A:$A,AQ$2,'Inter regional allocations'!$C:$C,$E164,'Inter regional allocations'!$B:$B,"gen")</f>
        <v>4.0858083721920799E-15</v>
      </c>
      <c r="AR164" s="15">
        <f>SUMIFS('Inter regional allocations'!$D:$D,'Inter regional allocations'!$A:$A,AR$2,'Inter regional allocations'!$C:$C,$E164,'Inter regional allocations'!$B:$B,"gen")</f>
        <v>2.4329019790158299E-14</v>
      </c>
      <c r="AS164" s="15">
        <f>SUMIFS('Inter regional allocations'!$D:$D,'Inter regional allocations'!$A:$A,AS$2,'Inter regional allocations'!$C:$C,$E164,'Inter regional allocations'!$B:$B,"gen")</f>
        <v>1.90207887073059E-3</v>
      </c>
      <c r="AT164" s="15">
        <f>SUMIFS('Inter regional allocations'!$D:$D,'Inter regional allocations'!$A:$A,AT$2,'Inter regional allocations'!$C:$C,$E164,'Inter regional allocations'!$B:$B,"gen")</f>
        <v>1.91867055145351E-3</v>
      </c>
      <c r="AU164" s="15">
        <f>SUMIFS('Inter regional allocations'!$D:$D,'Inter regional allocations'!$A:$A,AU$2,'Inter regional allocations'!$C:$C,$E164,'Inter regional allocations'!$B:$B,"gen")</f>
        <v>2.6377620031073199E-14</v>
      </c>
      <c r="AV164" s="15">
        <f>SUMIFS('Inter regional allocations'!$D:$D,'Inter regional allocations'!$A:$A,AV$2,'Inter regional allocations'!$C:$C,$E164,'Inter regional allocations'!$B:$B,"gen")</f>
        <v>2.3057289397967298E-14</v>
      </c>
      <c r="AW164" s="15">
        <f>SUMIFS('Inter regional allocations'!$D:$D,'Inter regional allocations'!$A:$A,AW$2,'Inter regional allocations'!$C:$C,$E164,'Inter regional allocations'!$B:$B,"gen")</f>
        <v>2.6478609055244398E-14</v>
      </c>
      <c r="AX164" s="15">
        <f>SUMIFS('Inter regional allocations'!$D:$D,'Inter regional allocations'!$A:$A,AX$2,'Inter regional allocations'!$C:$C,$E164,'Inter regional allocations'!$B:$B,"gen")</f>
        <v>2.0339404229991501E-7</v>
      </c>
      <c r="AY164" s="15">
        <f>SUMIFS('Inter regional allocations'!$D:$D,'Inter regional allocations'!$A:$A,AY$2,'Inter regional allocations'!$C:$C,$E164,'Inter regional allocations'!$B:$B,"gen")</f>
        <v>1.20082260369776E-4</v>
      </c>
      <c r="AZ164" s="12">
        <f t="shared" ca="1" si="94"/>
        <v>7.6115996971478663E-4</v>
      </c>
      <c r="BA164" s="15">
        <f t="shared" ca="1" si="95"/>
        <v>0</v>
      </c>
      <c r="BB164" s="15">
        <f t="shared" ca="1" si="96"/>
        <v>7.6213297209230625E-5</v>
      </c>
      <c r="BC164" s="15">
        <f t="shared" ca="1" si="97"/>
        <v>3.6844015091351085E-3</v>
      </c>
      <c r="BD164" s="15">
        <f t="shared" ca="1" si="98"/>
        <v>5.2688047624635807E-6</v>
      </c>
      <c r="BE164" s="15">
        <f t="shared" ca="1" si="99"/>
        <v>1.8264182660118404E-6</v>
      </c>
      <c r="BF164" s="15">
        <f t="shared" ca="1" si="100"/>
        <v>1.4412043746055101E-2</v>
      </c>
      <c r="BG164" s="15">
        <f t="shared" ca="1" si="101"/>
        <v>1.1566529804729554E-3</v>
      </c>
      <c r="BH164" s="15">
        <f t="shared" ca="1" si="102"/>
        <v>1.2203626385450847E-2</v>
      </c>
      <c r="BI164" s="15">
        <f t="shared" ca="1" si="103"/>
        <v>1.8785633723032752E-12</v>
      </c>
      <c r="BJ164" s="15">
        <f t="shared" ca="1" si="104"/>
        <v>2.6889066364649395E-12</v>
      </c>
      <c r="BK164" s="15">
        <f t="shared" ca="1" si="105"/>
        <v>0</v>
      </c>
      <c r="BL164" s="15">
        <f t="shared" ca="1" si="106"/>
        <v>9.9191480945370219E-5</v>
      </c>
      <c r="BM164" s="15">
        <f t="shared" ca="1" si="107"/>
        <v>0</v>
      </c>
      <c r="BN164" s="15">
        <f t="shared" ca="1" si="108"/>
        <v>2.5887324962545529E-2</v>
      </c>
      <c r="BO164" s="15">
        <f t="shared" ca="1" si="109"/>
        <v>8.3578485642554887E-8</v>
      </c>
      <c r="BP164" s="15">
        <f t="shared" ca="1" si="110"/>
        <v>0</v>
      </c>
      <c r="BQ164" s="15">
        <f t="shared" ca="1" si="111"/>
        <v>0</v>
      </c>
      <c r="BR164" s="15">
        <f t="shared" ca="1" si="111"/>
        <v>0</v>
      </c>
      <c r="BS164" s="15">
        <f t="shared" ca="1" si="112"/>
        <v>3.3034679517875271E-7</v>
      </c>
      <c r="BT164" s="15">
        <f t="shared" ca="1" si="113"/>
        <v>2.0626115594286559E-6</v>
      </c>
      <c r="BU164" s="12">
        <f t="shared" ca="1" si="114"/>
        <v>0</v>
      </c>
      <c r="BV164" s="15">
        <f t="shared" ca="1" si="115"/>
        <v>0</v>
      </c>
      <c r="BW164" s="15">
        <f t="shared" ca="1" si="116"/>
        <v>0</v>
      </c>
      <c r="BX164" s="15">
        <f t="shared" ca="1" si="117"/>
        <v>0</v>
      </c>
      <c r="BY164" s="15">
        <f t="shared" ca="1" si="118"/>
        <v>0</v>
      </c>
      <c r="BZ164" s="15">
        <f t="shared" ca="1" si="119"/>
        <v>0</v>
      </c>
      <c r="CA164" s="15">
        <f t="shared" ca="1" si="120"/>
        <v>0</v>
      </c>
      <c r="CB164" s="15">
        <f t="shared" ca="1" si="121"/>
        <v>0</v>
      </c>
      <c r="CC164" s="15">
        <f t="shared" ca="1" si="122"/>
        <v>0</v>
      </c>
      <c r="CD164" s="15">
        <f t="shared" ca="1" si="123"/>
        <v>0</v>
      </c>
      <c r="CE164" s="15">
        <f t="shared" ca="1" si="124"/>
        <v>0</v>
      </c>
      <c r="CF164" s="15">
        <f t="shared" ca="1" si="125"/>
        <v>0</v>
      </c>
      <c r="CG164" s="15">
        <f t="shared" ca="1" si="126"/>
        <v>0</v>
      </c>
      <c r="CH164" s="15">
        <f t="shared" ca="1" si="127"/>
        <v>0</v>
      </c>
      <c r="CI164" s="15">
        <f t="shared" ca="1" si="128"/>
        <v>0</v>
      </c>
      <c r="CJ164" s="15">
        <f t="shared" ca="1" si="129"/>
        <v>0</v>
      </c>
      <c r="CK164" s="15">
        <f t="shared" ca="1" si="130"/>
        <v>0</v>
      </c>
      <c r="CL164" s="15">
        <f t="shared" ca="1" si="131"/>
        <v>0</v>
      </c>
      <c r="CM164" s="15">
        <f t="shared" ca="1" si="131"/>
        <v>0</v>
      </c>
      <c r="CN164" s="15">
        <f t="shared" ca="1" si="132"/>
        <v>0</v>
      </c>
      <c r="CO164" s="15">
        <f t="shared" ca="1" si="133"/>
        <v>0</v>
      </c>
    </row>
    <row r="165" spans="1:93" x14ac:dyDescent="0.35">
      <c r="A165" s="4" t="str">
        <f t="shared" ref="A165:A184" si="135">C165&amp;D165</f>
        <v>VECTHEN</v>
      </c>
      <c r="B165" s="3" t="str">
        <f t="shared" si="91"/>
        <v>VECTHEN</v>
      </c>
      <c r="C165" s="4" t="s">
        <v>223</v>
      </c>
      <c r="D165" s="4" t="s">
        <v>226</v>
      </c>
      <c r="E165" s="6" t="s">
        <v>28</v>
      </c>
      <c r="F165" s="9">
        <v>476894096.39999998</v>
      </c>
      <c r="G165" s="10">
        <v>0</v>
      </c>
      <c r="H165" s="12">
        <f t="shared" ca="1" si="92"/>
        <v>7.5385652588275606E-2</v>
      </c>
      <c r="I165" s="14">
        <f t="shared" ca="1" si="93"/>
        <v>0</v>
      </c>
      <c r="J165" s="12">
        <f>SUMIFS('Inter regional allocations'!$D:$D,'Inter regional allocations'!$A:$A,J$2,'Inter regional allocations'!$C:$C,$E165,'Inter regional allocations'!$B:$B,"load")</f>
        <v>7.4492730846037703E-3</v>
      </c>
      <c r="K165" s="15">
        <f>SUMIFS('Inter regional allocations'!$D:$D,'Inter regional allocations'!$A:$A,K$2,'Inter regional allocations'!$C:$C,$E165,'Inter regional allocations'!$B:$B,"load")</f>
        <v>0</v>
      </c>
      <c r="L165" s="15">
        <f>SUMIFS('Inter regional allocations'!$D:$D,'Inter regional allocations'!$A:$A,L$2,'Inter regional allocations'!$C:$C,$E165,'Inter regional allocations'!$B:$B,"load")</f>
        <v>7.45879560379882E-4</v>
      </c>
      <c r="M165" s="15">
        <f>SUMIFS('Inter regional allocations'!$D:$D,'Inter regional allocations'!$A:$A,M$2,'Inter regional allocations'!$C:$C,$E165,'Inter regional allocations'!$B:$B,"load")</f>
        <v>3.6058271699650701E-2</v>
      </c>
      <c r="N165" s="15">
        <f>SUMIFS('Inter regional allocations'!$D:$D,'Inter regional allocations'!$A:$A,N$2,'Inter regional allocations'!$C:$C,$E165,'Inter regional allocations'!$B:$B,"load")</f>
        <v>5.1564410986771901E-5</v>
      </c>
      <c r="O165" s="15">
        <f>SUMIFS('Inter regional allocations'!$D:$D,'Inter regional allocations'!$A:$A,O$2,'Inter regional allocations'!$C:$C,$E165,'Inter regional allocations'!$B:$B,"load")</f>
        <v>1.7874676771728799E-5</v>
      </c>
      <c r="P165" s="15">
        <f>SUMIFS('Inter regional allocations'!$D:$D,'Inter regional allocations'!$A:$A,P$2,'Inter regional allocations'!$C:$C,$E165,'Inter regional allocations'!$B:$B,"load")</f>
        <v>0.141046894008166</v>
      </c>
      <c r="Q165" s="15">
        <f>SUMIFS('Inter regional allocations'!$D:$D,'Inter regional allocations'!$A:$A,Q$2,'Inter regional allocations'!$C:$C,$E165,'Inter regional allocations'!$B:$B,"load")</f>
        <v>1.1319859501929E-2</v>
      </c>
      <c r="R165" s="15">
        <f>SUMIFS('Inter regional allocations'!$D:$D,'Inter regional allocations'!$A:$A,R$2,'Inter regional allocations'!$C:$C,$E165,'Inter regional allocations'!$B:$B,"load")</f>
        <v>0.11943369223918</v>
      </c>
      <c r="S165" s="15">
        <f>SUMIFS('Inter regional allocations'!$D:$D,'Inter regional allocations'!$A:$A,S$2,'Inter regional allocations'!$C:$C,$E165,'Inter regional allocations'!$B:$B,"load")</f>
        <v>1.8385007257101199E-11</v>
      </c>
      <c r="T165" s="15">
        <f>SUMIFS('Inter regional allocations'!$D:$D,'Inter regional allocations'!$A:$A,T$2,'Inter regional allocations'!$C:$C,$E165,'Inter regional allocations'!$B:$B,"load")</f>
        <v>2.63156243509972E-11</v>
      </c>
      <c r="U165" s="15">
        <f>SUMIFS('Inter regional allocations'!$D:$D,'Inter regional allocations'!$A:$A,U$2,'Inter regional allocations'!$C:$C,$E165,'Inter regional allocations'!$B:$B,"load")</f>
        <v>0</v>
      </c>
      <c r="V165" s="15">
        <f>SUMIFS('Inter regional allocations'!$D:$D,'Inter regional allocations'!$A:$A,V$2,'Inter regional allocations'!$C:$C,$E165,'Inter regional allocations'!$B:$B,"load")</f>
        <v>9.7076102084717902E-4</v>
      </c>
      <c r="W165" s="15">
        <f>SUMIFS('Inter regional allocations'!$D:$D,'Inter regional allocations'!$A:$A,W$2,'Inter regional allocations'!$C:$C,$E165,'Inter regional allocations'!$B:$B,"load")</f>
        <v>0</v>
      </c>
      <c r="X165" s="15">
        <f>SUMIFS('Inter regional allocations'!$D:$D,'Inter regional allocations'!$A:$A,X$2,'Inter regional allocations'!$C:$C,$E165,'Inter regional allocations'!$B:$B,"load")</f>
        <v>0.25335246301528602</v>
      </c>
      <c r="Y165" s="15">
        <f>SUMIFS('Inter regional allocations'!$D:$D,'Inter regional allocations'!$A:$A,Y$2,'Inter regional allocations'!$C:$C,$E165,'Inter regional allocations'!$B:$B,"load")</f>
        <v>8.1796072878388505E-7</v>
      </c>
      <c r="Z165" s="15">
        <f>SUMIFS('Inter regional allocations'!$D:$D,'Inter regional allocations'!$A:$A,Z$2,'Inter regional allocations'!$C:$C,$E165,'Inter regional allocations'!$B:$B,"load")</f>
        <v>0</v>
      </c>
      <c r="AA165" s="15">
        <f>SUMIFS('Inter regional allocations'!$D:$D,'Inter regional allocations'!$A:$A,AA$2,'Inter regional allocations'!$C:$C,$E165,'Inter regional allocations'!$B:$B,"load")</f>
        <v>0</v>
      </c>
      <c r="AB165" s="15">
        <f>SUMIFS('Inter regional allocations'!$D:$D,'Inter regional allocations'!$A:$A,AB$2,'Inter regional allocations'!$C:$C,$E165,'Inter regional allocations'!$B:$B,"load")</f>
        <v>0</v>
      </c>
      <c r="AC165" s="15">
        <f>SUMIFS('Inter regional allocations'!$D:$D,'Inter regional allocations'!$A:$A,AC$2,'Inter regional allocations'!$C:$C,$E165,'Inter regional allocations'!$B:$B,"load")</f>
        <v>3.2330174836076799E-6</v>
      </c>
      <c r="AD165" s="15">
        <f>SUMIFS('Inter regional allocations'!$D:$D,'Inter regional allocations'!$A:$A,AD$2,'Inter regional allocations'!$C:$C,$E165,'Inter regional allocations'!$B:$B,"load")</f>
        <v>2.0186238616045301E-5</v>
      </c>
      <c r="AE165" s="12">
        <f>SUMIFS('Inter regional allocations'!$D:$D,'Inter regional allocations'!$A:$A,AE$2,'Inter regional allocations'!$C:$C,$E165,'Inter regional allocations'!$B:$B,"gen")</f>
        <v>1.82010965955655E-13</v>
      </c>
      <c r="AF165" s="15">
        <f>SUMIFS('Inter regional allocations'!$D:$D,'Inter regional allocations'!$A:$A,AF$2,'Inter regional allocations'!$C:$C,$E165,'Inter regional allocations'!$B:$B,"gen")</f>
        <v>2.62972474139732E-14</v>
      </c>
      <c r="AG165" s="15">
        <f>SUMIFS('Inter regional allocations'!$D:$D,'Inter regional allocations'!$A:$A,AG$2,'Inter regional allocations'!$C:$C,$E165,'Inter regional allocations'!$B:$B,"gen")</f>
        <v>2.0041771889105698E-6</v>
      </c>
      <c r="AH165" s="15">
        <f>SUMIFS('Inter regional allocations'!$D:$D,'Inter regional allocations'!$A:$A,AH$2,'Inter regional allocations'!$C:$C,$E165,'Inter regional allocations'!$B:$B,"gen")</f>
        <v>2.63680574488097E-14</v>
      </c>
      <c r="AI165" s="15">
        <f>SUMIFS('Inter regional allocations'!$D:$D,'Inter regional allocations'!$A:$A,AI$2,'Inter regional allocations'!$C:$C,$E165,'Inter regional allocations'!$B:$B,"gen")</f>
        <v>1.4889069430850399E-12</v>
      </c>
      <c r="AJ165" s="15">
        <f>SUMIFS('Inter regional allocations'!$D:$D,'Inter regional allocations'!$A:$A,AJ$2,'Inter regional allocations'!$C:$C,$E165,'Inter regional allocations'!$B:$B,"gen")</f>
        <v>3.6499091172013601E-13</v>
      </c>
      <c r="AK165" s="15">
        <f>SUMIFS('Inter regional allocations'!$D:$D,'Inter regional allocations'!$A:$A,AK$2,'Inter regional allocations'!$C:$C,$E165,'Inter regional allocations'!$B:$B,"gen")</f>
        <v>1.50638021671411E-12</v>
      </c>
      <c r="AL165" s="15">
        <f>SUMIFS('Inter regional allocations'!$D:$D,'Inter regional allocations'!$A:$A,AL$2,'Inter regional allocations'!$C:$C,$E165,'Inter regional allocations'!$B:$B,"gen")</f>
        <v>7.7263512220585305E-15</v>
      </c>
      <c r="AM165" s="15">
        <f>SUMIFS('Inter regional allocations'!$D:$D,'Inter regional allocations'!$A:$A,AM$2,'Inter regional allocations'!$C:$C,$E165,'Inter regional allocations'!$B:$B,"gen")</f>
        <v>1.61461103087712E-13</v>
      </c>
      <c r="AN165" s="15">
        <f>SUMIFS('Inter regional allocations'!$D:$D,'Inter regional allocations'!$A:$A,AN$2,'Inter regional allocations'!$C:$C,$E165,'Inter regional allocations'!$B:$B,"gen")</f>
        <v>1.9026800123822E-3</v>
      </c>
      <c r="AO165" s="15">
        <f>SUMIFS('Inter regional allocations'!$D:$D,'Inter regional allocations'!$A:$A,AO$2,'Inter regional allocations'!$C:$C,$E165,'Inter regional allocations'!$B:$B,"gen")</f>
        <v>1.9051907482012099E-3</v>
      </c>
      <c r="AP165" s="15">
        <f>SUMIFS('Inter regional allocations'!$D:$D,'Inter regional allocations'!$A:$A,AP$2,'Inter regional allocations'!$C:$C,$E165,'Inter regional allocations'!$B:$B,"gen")</f>
        <v>1.23987884308413E-14</v>
      </c>
      <c r="AQ165" s="15">
        <f>SUMIFS('Inter regional allocations'!$D:$D,'Inter regional allocations'!$A:$A,AQ$2,'Inter regional allocations'!$C:$C,$E165,'Inter regional allocations'!$B:$B,"gen")</f>
        <v>4.0858083721920799E-15</v>
      </c>
      <c r="AR165" s="15">
        <f>SUMIFS('Inter regional allocations'!$D:$D,'Inter regional allocations'!$A:$A,AR$2,'Inter regional allocations'!$C:$C,$E165,'Inter regional allocations'!$B:$B,"gen")</f>
        <v>2.4329019790158299E-14</v>
      </c>
      <c r="AS165" s="15">
        <f>SUMIFS('Inter regional allocations'!$D:$D,'Inter regional allocations'!$A:$A,AS$2,'Inter regional allocations'!$C:$C,$E165,'Inter regional allocations'!$B:$B,"gen")</f>
        <v>1.90207887073059E-3</v>
      </c>
      <c r="AT165" s="15">
        <f>SUMIFS('Inter regional allocations'!$D:$D,'Inter regional allocations'!$A:$A,AT$2,'Inter regional allocations'!$C:$C,$E165,'Inter regional allocations'!$B:$B,"gen")</f>
        <v>1.91867055145351E-3</v>
      </c>
      <c r="AU165" s="15">
        <f>SUMIFS('Inter regional allocations'!$D:$D,'Inter regional allocations'!$A:$A,AU$2,'Inter regional allocations'!$C:$C,$E165,'Inter regional allocations'!$B:$B,"gen")</f>
        <v>2.6377620031073199E-14</v>
      </c>
      <c r="AV165" s="15">
        <f>SUMIFS('Inter regional allocations'!$D:$D,'Inter regional allocations'!$A:$A,AV$2,'Inter regional allocations'!$C:$C,$E165,'Inter regional allocations'!$B:$B,"gen")</f>
        <v>2.3057289397967298E-14</v>
      </c>
      <c r="AW165" s="15">
        <f>SUMIFS('Inter regional allocations'!$D:$D,'Inter regional allocations'!$A:$A,AW$2,'Inter regional allocations'!$C:$C,$E165,'Inter regional allocations'!$B:$B,"gen")</f>
        <v>2.6478609055244398E-14</v>
      </c>
      <c r="AX165" s="15">
        <f>SUMIFS('Inter regional allocations'!$D:$D,'Inter regional allocations'!$A:$A,AX$2,'Inter regional allocations'!$C:$C,$E165,'Inter regional allocations'!$B:$B,"gen")</f>
        <v>2.0339404229991501E-7</v>
      </c>
      <c r="AY165" s="15">
        <f>SUMIFS('Inter regional allocations'!$D:$D,'Inter regional allocations'!$A:$A,AY$2,'Inter regional allocations'!$C:$C,$E165,'Inter regional allocations'!$B:$B,"gen")</f>
        <v>1.20082260369776E-4</v>
      </c>
      <c r="AZ165" s="12">
        <f t="shared" ca="1" si="94"/>
        <v>5.61568312791132E-4</v>
      </c>
      <c r="BA165" s="15">
        <f t="shared" ca="1" si="95"/>
        <v>0</v>
      </c>
      <c r="BB165" s="15">
        <f t="shared" ca="1" si="96"/>
        <v>5.6228617411493524E-5</v>
      </c>
      <c r="BC165" s="15">
        <f t="shared" ca="1" si="97"/>
        <v>2.7182763432835179E-3</v>
      </c>
      <c r="BD165" s="15">
        <f t="shared" ca="1" si="98"/>
        <v>3.8872167725678484E-6</v>
      </c>
      <c r="BE165" s="15">
        <f t="shared" ca="1" si="99"/>
        <v>1.3474941732412669E-6</v>
      </c>
      <c r="BF165" s="15">
        <f t="shared" ca="1" si="100"/>
        <v>1.0632912150354935E-2</v>
      </c>
      <c r="BG165" s="15">
        <f t="shared" ca="1" si="101"/>
        <v>8.5335499576051014E-4</v>
      </c>
      <c r="BH165" s="15">
        <f t="shared" ca="1" si="102"/>
        <v>9.0035868304778523E-3</v>
      </c>
      <c r="BI165" s="15">
        <f t="shared" ca="1" si="103"/>
        <v>1.3859657699167568E-12</v>
      </c>
      <c r="BJ165" s="15">
        <f t="shared" ca="1" si="104"/>
        <v>1.9838205149678407E-12</v>
      </c>
      <c r="BK165" s="15">
        <f t="shared" ca="1" si="105"/>
        <v>0</v>
      </c>
      <c r="BL165" s="15">
        <f t="shared" ca="1" si="106"/>
        <v>7.3181453063825215E-5</v>
      </c>
      <c r="BM165" s="15">
        <f t="shared" ca="1" si="107"/>
        <v>0</v>
      </c>
      <c r="BN165" s="15">
        <f t="shared" ca="1" si="108"/>
        <v>1.9099140759254295E-2</v>
      </c>
      <c r="BO165" s="15">
        <f t="shared" ca="1" si="109"/>
        <v>6.1662503330954683E-8</v>
      </c>
      <c r="BP165" s="15">
        <f t="shared" ca="1" si="110"/>
        <v>0</v>
      </c>
      <c r="BQ165" s="15">
        <f t="shared" ca="1" si="111"/>
        <v>0</v>
      </c>
      <c r="BR165" s="15">
        <f t="shared" ca="1" si="111"/>
        <v>0</v>
      </c>
      <c r="BS165" s="15">
        <f t="shared" ca="1" si="112"/>
        <v>2.437231328310696E-7</v>
      </c>
      <c r="BT165" s="15">
        <f t="shared" ca="1" si="113"/>
        <v>1.5217527713732244E-6</v>
      </c>
      <c r="BU165" s="12">
        <f t="shared" ca="1" si="114"/>
        <v>0</v>
      </c>
      <c r="BV165" s="15">
        <f t="shared" ca="1" si="115"/>
        <v>0</v>
      </c>
      <c r="BW165" s="15">
        <f t="shared" ca="1" si="116"/>
        <v>0</v>
      </c>
      <c r="BX165" s="15">
        <f t="shared" ca="1" si="117"/>
        <v>0</v>
      </c>
      <c r="BY165" s="15">
        <f t="shared" ca="1" si="118"/>
        <v>0</v>
      </c>
      <c r="BZ165" s="15">
        <f t="shared" ca="1" si="119"/>
        <v>0</v>
      </c>
      <c r="CA165" s="15">
        <f t="shared" ca="1" si="120"/>
        <v>0</v>
      </c>
      <c r="CB165" s="15">
        <f t="shared" ca="1" si="121"/>
        <v>0</v>
      </c>
      <c r="CC165" s="15">
        <f t="shared" ca="1" si="122"/>
        <v>0</v>
      </c>
      <c r="CD165" s="15">
        <f t="shared" ca="1" si="123"/>
        <v>0</v>
      </c>
      <c r="CE165" s="15">
        <f t="shared" ca="1" si="124"/>
        <v>0</v>
      </c>
      <c r="CF165" s="15">
        <f t="shared" ca="1" si="125"/>
        <v>0</v>
      </c>
      <c r="CG165" s="15">
        <f t="shared" ca="1" si="126"/>
        <v>0</v>
      </c>
      <c r="CH165" s="15">
        <f t="shared" ca="1" si="127"/>
        <v>0</v>
      </c>
      <c r="CI165" s="15">
        <f t="shared" ca="1" si="128"/>
        <v>0</v>
      </c>
      <c r="CJ165" s="15">
        <f t="shared" ca="1" si="129"/>
        <v>0</v>
      </c>
      <c r="CK165" s="15">
        <f t="shared" ca="1" si="130"/>
        <v>0</v>
      </c>
      <c r="CL165" s="15">
        <f t="shared" ca="1" si="131"/>
        <v>0</v>
      </c>
      <c r="CM165" s="15">
        <f t="shared" ca="1" si="131"/>
        <v>0</v>
      </c>
      <c r="CN165" s="15">
        <f t="shared" ca="1" si="132"/>
        <v>0</v>
      </c>
      <c r="CO165" s="15">
        <f t="shared" ca="1" si="133"/>
        <v>0</v>
      </c>
    </row>
    <row r="166" spans="1:93" x14ac:dyDescent="0.35">
      <c r="A166" s="4" t="str">
        <f t="shared" si="135"/>
        <v>VECTHEP</v>
      </c>
      <c r="B166" s="3" t="str">
        <f t="shared" si="91"/>
        <v>VECTHEP</v>
      </c>
      <c r="C166" s="4" t="s">
        <v>223</v>
      </c>
      <c r="D166" s="4" t="s">
        <v>227</v>
      </c>
      <c r="E166" s="6" t="s">
        <v>29</v>
      </c>
      <c r="F166" s="9">
        <v>627799686.39999998</v>
      </c>
      <c r="G166" s="10">
        <v>0</v>
      </c>
      <c r="H166" s="12">
        <f t="shared" ca="1" si="92"/>
        <v>0.21288348897145828</v>
      </c>
      <c r="I166" s="14">
        <f t="shared" ca="1" si="93"/>
        <v>0</v>
      </c>
      <c r="J166" s="12">
        <f>SUMIFS('Inter regional allocations'!$D:$D,'Inter regional allocations'!$A:$A,J$2,'Inter regional allocations'!$C:$C,$E166,'Inter regional allocations'!$B:$B,"load")</f>
        <v>5.4543934313694897E-3</v>
      </c>
      <c r="K166" s="15">
        <f>SUMIFS('Inter regional allocations'!$D:$D,'Inter regional allocations'!$A:$A,K$2,'Inter regional allocations'!$C:$C,$E166,'Inter regional allocations'!$B:$B,"load")</f>
        <v>0</v>
      </c>
      <c r="L166" s="15">
        <f>SUMIFS('Inter regional allocations'!$D:$D,'Inter regional allocations'!$A:$A,L$2,'Inter regional allocations'!$C:$C,$E166,'Inter regional allocations'!$B:$B,"load")</f>
        <v>7.7782379626964904E-4</v>
      </c>
      <c r="M166" s="15">
        <f>SUMIFS('Inter regional allocations'!$D:$D,'Inter regional allocations'!$A:$A,M$2,'Inter regional allocations'!$C:$C,$E166,'Inter regional allocations'!$B:$B,"load")</f>
        <v>2.6914654009259201E-2</v>
      </c>
      <c r="N166" s="15">
        <f>SUMIFS('Inter regional allocations'!$D:$D,'Inter regional allocations'!$A:$A,N$2,'Inter regional allocations'!$C:$C,$E166,'Inter regional allocations'!$B:$B,"load")</f>
        <v>3.7369609358929703E-5</v>
      </c>
      <c r="O166" s="15">
        <f>SUMIFS('Inter regional allocations'!$D:$D,'Inter regional allocations'!$A:$A,O$2,'Inter regional allocations'!$C:$C,$E166,'Inter regional allocations'!$B:$B,"load")</f>
        <v>1.2616023630998301E-5</v>
      </c>
      <c r="P166" s="15">
        <f>SUMIFS('Inter regional allocations'!$D:$D,'Inter regional allocations'!$A:$A,P$2,'Inter regional allocations'!$C:$C,$E166,'Inter regional allocations'!$B:$B,"load")</f>
        <v>0.10452929620340801</v>
      </c>
      <c r="Q166" s="15">
        <f>SUMIFS('Inter regional allocations'!$D:$D,'Inter regional allocations'!$A:$A,Q$2,'Inter regional allocations'!$C:$C,$E166,'Inter regional allocations'!$B:$B,"load")</f>
        <v>8.4656715615578707E-3</v>
      </c>
      <c r="R166" s="15">
        <f>SUMIFS('Inter regional allocations'!$D:$D,'Inter regional allocations'!$A:$A,R$2,'Inter regional allocations'!$C:$C,$E166,'Inter regional allocations'!$B:$B,"load")</f>
        <v>8.8840952561529393E-2</v>
      </c>
      <c r="S166" s="15">
        <f>SUMIFS('Inter regional allocations'!$D:$D,'Inter regional allocations'!$A:$A,S$2,'Inter regional allocations'!$C:$C,$E166,'Inter regional allocations'!$B:$B,"load")</f>
        <v>9.2213407857937599E-4</v>
      </c>
      <c r="T166" s="15">
        <f>SUMIFS('Inter regional allocations'!$D:$D,'Inter regional allocations'!$A:$A,T$2,'Inter regional allocations'!$C:$C,$E166,'Inter regional allocations'!$B:$B,"load")</f>
        <v>1.3264851492372099E-3</v>
      </c>
      <c r="U166" s="15">
        <f>SUMIFS('Inter regional allocations'!$D:$D,'Inter regional allocations'!$A:$A,U$2,'Inter regional allocations'!$C:$C,$E166,'Inter regional allocations'!$B:$B,"load")</f>
        <v>5.3889709063482997E-21</v>
      </c>
      <c r="V166" s="15">
        <f>SUMIFS('Inter regional allocations'!$D:$D,'Inter regional allocations'!$A:$A,V$2,'Inter regional allocations'!$C:$C,$E166,'Inter regional allocations'!$B:$B,"load")</f>
        <v>7.1427117831878101E-4</v>
      </c>
      <c r="W166" s="15">
        <f>SUMIFS('Inter regional allocations'!$D:$D,'Inter regional allocations'!$A:$A,W$2,'Inter regional allocations'!$C:$C,$E166,'Inter regional allocations'!$B:$B,"load")</f>
        <v>0</v>
      </c>
      <c r="X166" s="15">
        <f>SUMIFS('Inter regional allocations'!$D:$D,'Inter regional allocations'!$A:$A,X$2,'Inter regional allocations'!$C:$C,$E166,'Inter regional allocations'!$B:$B,"load")</f>
        <v>0.18702061109114501</v>
      </c>
      <c r="Y166" s="15">
        <f>SUMIFS('Inter regional allocations'!$D:$D,'Inter regional allocations'!$A:$A,Y$2,'Inter regional allocations'!$C:$C,$E166,'Inter regional allocations'!$B:$B,"load")</f>
        <v>0.47846561146711902</v>
      </c>
      <c r="Z166" s="15">
        <f>SUMIFS('Inter regional allocations'!$D:$D,'Inter regional allocations'!$A:$A,Z$2,'Inter regional allocations'!$C:$C,$E166,'Inter regional allocations'!$B:$B,"load")</f>
        <v>1.59364096592539E-20</v>
      </c>
      <c r="AA166" s="15">
        <f>SUMIFS('Inter regional allocations'!$D:$D,'Inter regional allocations'!$A:$A,AA$2,'Inter regional allocations'!$C:$C,$E166,'Inter regional allocations'!$B:$B,"load")</f>
        <v>0</v>
      </c>
      <c r="AB166" s="15">
        <f>SUMIFS('Inter regional allocations'!$D:$D,'Inter regional allocations'!$A:$A,AB$2,'Inter regional allocations'!$C:$C,$E166,'Inter regional allocations'!$B:$B,"load")</f>
        <v>0</v>
      </c>
      <c r="AC166" s="15">
        <f>SUMIFS('Inter regional allocations'!$D:$D,'Inter regional allocations'!$A:$A,AC$2,'Inter regional allocations'!$C:$C,$E166,'Inter regional allocations'!$B:$B,"load")</f>
        <v>7.8507012854301593E-6</v>
      </c>
      <c r="AD166" s="15">
        <f>SUMIFS('Inter regional allocations'!$D:$D,'Inter regional allocations'!$A:$A,AD$2,'Inter regional allocations'!$C:$C,$E166,'Inter regional allocations'!$B:$B,"load")</f>
        <v>6.6132892539247897E-3</v>
      </c>
      <c r="AE166" s="12">
        <f>SUMIFS('Inter regional allocations'!$D:$D,'Inter regional allocations'!$A:$A,AE$2,'Inter regional allocations'!$C:$C,$E166,'Inter regional allocations'!$B:$B,"gen")</f>
        <v>0</v>
      </c>
      <c r="AF166" s="15">
        <f>SUMIFS('Inter regional allocations'!$D:$D,'Inter regional allocations'!$A:$A,AF$2,'Inter regional allocations'!$C:$C,$E166,'Inter regional allocations'!$B:$B,"gen")</f>
        <v>0</v>
      </c>
      <c r="AG166" s="15">
        <f>SUMIFS('Inter regional allocations'!$D:$D,'Inter regional allocations'!$A:$A,AG$2,'Inter regional allocations'!$C:$C,$E166,'Inter regional allocations'!$B:$B,"gen")</f>
        <v>0</v>
      </c>
      <c r="AH166" s="15">
        <f>SUMIFS('Inter regional allocations'!$D:$D,'Inter regional allocations'!$A:$A,AH$2,'Inter regional allocations'!$C:$C,$E166,'Inter regional allocations'!$B:$B,"gen")</f>
        <v>0</v>
      </c>
      <c r="AI166" s="15">
        <f>SUMIFS('Inter regional allocations'!$D:$D,'Inter regional allocations'!$A:$A,AI$2,'Inter regional allocations'!$C:$C,$E166,'Inter regional allocations'!$B:$B,"gen")</f>
        <v>0</v>
      </c>
      <c r="AJ166" s="15">
        <f>SUMIFS('Inter regional allocations'!$D:$D,'Inter regional allocations'!$A:$A,AJ$2,'Inter regional allocations'!$C:$C,$E166,'Inter regional allocations'!$B:$B,"gen")</f>
        <v>0</v>
      </c>
      <c r="AK166" s="15">
        <f>SUMIFS('Inter regional allocations'!$D:$D,'Inter regional allocations'!$A:$A,AK$2,'Inter regional allocations'!$C:$C,$E166,'Inter regional allocations'!$B:$B,"gen")</f>
        <v>0</v>
      </c>
      <c r="AL166" s="15">
        <f>SUMIFS('Inter regional allocations'!$D:$D,'Inter regional allocations'!$A:$A,AL$2,'Inter regional allocations'!$C:$C,$E166,'Inter regional allocations'!$B:$B,"gen")</f>
        <v>0</v>
      </c>
      <c r="AM166" s="15">
        <f>SUMIFS('Inter regional allocations'!$D:$D,'Inter regional allocations'!$A:$A,AM$2,'Inter regional allocations'!$C:$C,$E166,'Inter regional allocations'!$B:$B,"gen")</f>
        <v>0</v>
      </c>
      <c r="AN166" s="15">
        <f>SUMIFS('Inter regional allocations'!$D:$D,'Inter regional allocations'!$A:$A,AN$2,'Inter regional allocations'!$C:$C,$E166,'Inter regional allocations'!$B:$B,"gen")</f>
        <v>0</v>
      </c>
      <c r="AO166" s="15">
        <f>SUMIFS('Inter regional allocations'!$D:$D,'Inter regional allocations'!$A:$A,AO$2,'Inter regional allocations'!$C:$C,$E166,'Inter regional allocations'!$B:$B,"gen")</f>
        <v>0</v>
      </c>
      <c r="AP166" s="15">
        <f>SUMIFS('Inter regional allocations'!$D:$D,'Inter regional allocations'!$A:$A,AP$2,'Inter regional allocations'!$C:$C,$E166,'Inter regional allocations'!$B:$B,"gen")</f>
        <v>0</v>
      </c>
      <c r="AQ166" s="15">
        <f>SUMIFS('Inter regional allocations'!$D:$D,'Inter regional allocations'!$A:$A,AQ$2,'Inter regional allocations'!$C:$C,$E166,'Inter regional allocations'!$B:$B,"gen")</f>
        <v>0</v>
      </c>
      <c r="AR166" s="15">
        <f>SUMIFS('Inter regional allocations'!$D:$D,'Inter regional allocations'!$A:$A,AR$2,'Inter regional allocations'!$C:$C,$E166,'Inter regional allocations'!$B:$B,"gen")</f>
        <v>0</v>
      </c>
      <c r="AS166" s="15">
        <f>SUMIFS('Inter regional allocations'!$D:$D,'Inter regional allocations'!$A:$A,AS$2,'Inter regional allocations'!$C:$C,$E166,'Inter regional allocations'!$B:$B,"gen")</f>
        <v>0</v>
      </c>
      <c r="AT166" s="15">
        <f>SUMIFS('Inter regional allocations'!$D:$D,'Inter regional allocations'!$A:$A,AT$2,'Inter regional allocations'!$C:$C,$E166,'Inter regional allocations'!$B:$B,"gen")</f>
        <v>0</v>
      </c>
      <c r="AU166" s="15">
        <f>SUMIFS('Inter regional allocations'!$D:$D,'Inter regional allocations'!$A:$A,AU$2,'Inter regional allocations'!$C:$C,$E166,'Inter regional allocations'!$B:$B,"gen")</f>
        <v>0</v>
      </c>
      <c r="AV166" s="15">
        <f>SUMIFS('Inter regional allocations'!$D:$D,'Inter regional allocations'!$A:$A,AV$2,'Inter regional allocations'!$C:$C,$E166,'Inter regional allocations'!$B:$B,"gen")</f>
        <v>0</v>
      </c>
      <c r="AW166" s="15">
        <f>SUMIFS('Inter regional allocations'!$D:$D,'Inter regional allocations'!$A:$A,AW$2,'Inter regional allocations'!$C:$C,$E166,'Inter regional allocations'!$B:$B,"gen")</f>
        <v>0</v>
      </c>
      <c r="AX166" s="15">
        <f>SUMIFS('Inter regional allocations'!$D:$D,'Inter regional allocations'!$A:$A,AX$2,'Inter regional allocations'!$C:$C,$E166,'Inter regional allocations'!$B:$B,"gen")</f>
        <v>0</v>
      </c>
      <c r="AY166" s="15">
        <f>SUMIFS('Inter regional allocations'!$D:$D,'Inter regional allocations'!$A:$A,AY$2,'Inter regional allocations'!$C:$C,$E166,'Inter regional allocations'!$B:$B,"gen")</f>
        <v>0</v>
      </c>
      <c r="AZ166" s="12">
        <f t="shared" ca="1" si="94"/>
        <v>1.1611503038929413E-3</v>
      </c>
      <c r="BA166" s="15">
        <f t="shared" ca="1" si="95"/>
        <v>0</v>
      </c>
      <c r="BB166" s="15">
        <f t="shared" ca="1" si="96"/>
        <v>1.6558584355490764E-4</v>
      </c>
      <c r="BC166" s="15">
        <f t="shared" ca="1" si="97"/>
        <v>5.7296854499507468E-3</v>
      </c>
      <c r="BD166" s="15">
        <f t="shared" ca="1" si="98"/>
        <v>7.955372821829416E-6</v>
      </c>
      <c r="BE166" s="15">
        <f t="shared" ca="1" si="99"/>
        <v>2.685743127513284E-6</v>
      </c>
      <c r="BF166" s="15">
        <f t="shared" ca="1" si="100"/>
        <v>2.2252561275512506E-2</v>
      </c>
      <c r="BG166" s="15">
        <f t="shared" ca="1" si="101"/>
        <v>1.802201698510893E-3</v>
      </c>
      <c r="BH166" s="15">
        <f t="shared" ca="1" si="102"/>
        <v>1.8912771944846193E-2</v>
      </c>
      <c r="BI166" s="15">
        <f t="shared" ca="1" si="103"/>
        <v>1.9630711994745844E-4</v>
      </c>
      <c r="BJ166" s="15">
        <f t="shared" ca="1" si="104"/>
        <v>2.8238678663844278E-4</v>
      </c>
      <c r="BK166" s="15">
        <f t="shared" ca="1" si="105"/>
        <v>1.1472229285091078E-21</v>
      </c>
      <c r="BL166" s="15">
        <f t="shared" ca="1" si="106"/>
        <v>1.5205654051225672E-4</v>
      </c>
      <c r="BM166" s="15">
        <f t="shared" ca="1" si="107"/>
        <v>0</v>
      </c>
      <c r="BN166" s="15">
        <f t="shared" ca="1" si="108"/>
        <v>3.9813600198657158E-2</v>
      </c>
      <c r="BO166" s="15">
        <f t="shared" ca="1" si="109"/>
        <v>0.10185742872198247</v>
      </c>
      <c r="BP166" s="15">
        <f t="shared" ca="1" si="110"/>
        <v>3.3925984899404188E-21</v>
      </c>
      <c r="BQ166" s="15">
        <f t="shared" ca="1" si="111"/>
        <v>0</v>
      </c>
      <c r="BR166" s="15">
        <f t="shared" ca="1" si="111"/>
        <v>0</v>
      </c>
      <c r="BS166" s="15">
        <f t="shared" ca="1" si="112"/>
        <v>1.6712846805150847E-6</v>
      </c>
      <c r="BT166" s="15">
        <f t="shared" ca="1" si="113"/>
        <v>1.4078600899529615E-3</v>
      </c>
      <c r="BU166" s="12">
        <f t="shared" ca="1" si="114"/>
        <v>0</v>
      </c>
      <c r="BV166" s="15">
        <f t="shared" ca="1" si="115"/>
        <v>0</v>
      </c>
      <c r="BW166" s="15">
        <f t="shared" ca="1" si="116"/>
        <v>0</v>
      </c>
      <c r="BX166" s="15">
        <f t="shared" ca="1" si="117"/>
        <v>0</v>
      </c>
      <c r="BY166" s="15">
        <f t="shared" ca="1" si="118"/>
        <v>0</v>
      </c>
      <c r="BZ166" s="15">
        <f t="shared" ca="1" si="119"/>
        <v>0</v>
      </c>
      <c r="CA166" s="15">
        <f t="shared" ca="1" si="120"/>
        <v>0</v>
      </c>
      <c r="CB166" s="15">
        <f t="shared" ca="1" si="121"/>
        <v>0</v>
      </c>
      <c r="CC166" s="15">
        <f t="shared" ca="1" si="122"/>
        <v>0</v>
      </c>
      <c r="CD166" s="15">
        <f t="shared" ca="1" si="123"/>
        <v>0</v>
      </c>
      <c r="CE166" s="15">
        <f t="shared" ca="1" si="124"/>
        <v>0</v>
      </c>
      <c r="CF166" s="15">
        <f t="shared" ca="1" si="125"/>
        <v>0</v>
      </c>
      <c r="CG166" s="15">
        <f t="shared" ca="1" si="126"/>
        <v>0</v>
      </c>
      <c r="CH166" s="15">
        <f t="shared" ca="1" si="127"/>
        <v>0</v>
      </c>
      <c r="CI166" s="15">
        <f t="shared" ca="1" si="128"/>
        <v>0</v>
      </c>
      <c r="CJ166" s="15">
        <f t="shared" ca="1" si="129"/>
        <v>0</v>
      </c>
      <c r="CK166" s="15">
        <f t="shared" ca="1" si="130"/>
        <v>0</v>
      </c>
      <c r="CL166" s="15">
        <f t="shared" ca="1" si="131"/>
        <v>0</v>
      </c>
      <c r="CM166" s="15">
        <f t="shared" ca="1" si="131"/>
        <v>0</v>
      </c>
      <c r="CN166" s="15">
        <f t="shared" ca="1" si="132"/>
        <v>0</v>
      </c>
      <c r="CO166" s="15">
        <f t="shared" ca="1" si="133"/>
        <v>0</v>
      </c>
    </row>
    <row r="167" spans="1:93" x14ac:dyDescent="0.35">
      <c r="A167" s="4" t="str">
        <f t="shared" si="135"/>
        <v>VECTHOB</v>
      </c>
      <c r="B167" s="3" t="str">
        <f t="shared" si="91"/>
        <v>VECTHOB</v>
      </c>
      <c r="C167" s="4" t="s">
        <v>223</v>
      </c>
      <c r="D167" s="4" t="s">
        <v>228</v>
      </c>
      <c r="E167" s="6" t="s">
        <v>28</v>
      </c>
      <c r="F167" s="9">
        <v>248886012.40000001</v>
      </c>
      <c r="G167" s="10">
        <v>0</v>
      </c>
      <c r="H167" s="12">
        <f t="shared" ca="1" si="92"/>
        <v>3.9342979094315444E-2</v>
      </c>
      <c r="I167" s="14">
        <f t="shared" ca="1" si="93"/>
        <v>0</v>
      </c>
      <c r="J167" s="12">
        <f>SUMIFS('Inter regional allocations'!$D:$D,'Inter regional allocations'!$A:$A,J$2,'Inter regional allocations'!$C:$C,$E167,'Inter regional allocations'!$B:$B,"load")</f>
        <v>7.4492730846037703E-3</v>
      </c>
      <c r="K167" s="15">
        <f>SUMIFS('Inter regional allocations'!$D:$D,'Inter regional allocations'!$A:$A,K$2,'Inter regional allocations'!$C:$C,$E167,'Inter regional allocations'!$B:$B,"load")</f>
        <v>0</v>
      </c>
      <c r="L167" s="15">
        <f>SUMIFS('Inter regional allocations'!$D:$D,'Inter regional allocations'!$A:$A,L$2,'Inter regional allocations'!$C:$C,$E167,'Inter regional allocations'!$B:$B,"load")</f>
        <v>7.45879560379882E-4</v>
      </c>
      <c r="M167" s="15">
        <f>SUMIFS('Inter regional allocations'!$D:$D,'Inter regional allocations'!$A:$A,M$2,'Inter regional allocations'!$C:$C,$E167,'Inter regional allocations'!$B:$B,"load")</f>
        <v>3.6058271699650701E-2</v>
      </c>
      <c r="N167" s="15">
        <f>SUMIFS('Inter regional allocations'!$D:$D,'Inter regional allocations'!$A:$A,N$2,'Inter regional allocations'!$C:$C,$E167,'Inter regional allocations'!$B:$B,"load")</f>
        <v>5.1564410986771901E-5</v>
      </c>
      <c r="O167" s="15">
        <f>SUMIFS('Inter regional allocations'!$D:$D,'Inter regional allocations'!$A:$A,O$2,'Inter regional allocations'!$C:$C,$E167,'Inter regional allocations'!$B:$B,"load")</f>
        <v>1.7874676771728799E-5</v>
      </c>
      <c r="P167" s="15">
        <f>SUMIFS('Inter regional allocations'!$D:$D,'Inter regional allocations'!$A:$A,P$2,'Inter regional allocations'!$C:$C,$E167,'Inter regional allocations'!$B:$B,"load")</f>
        <v>0.141046894008166</v>
      </c>
      <c r="Q167" s="15">
        <f>SUMIFS('Inter regional allocations'!$D:$D,'Inter regional allocations'!$A:$A,Q$2,'Inter regional allocations'!$C:$C,$E167,'Inter regional allocations'!$B:$B,"load")</f>
        <v>1.1319859501929E-2</v>
      </c>
      <c r="R167" s="15">
        <f>SUMIFS('Inter regional allocations'!$D:$D,'Inter regional allocations'!$A:$A,R$2,'Inter regional allocations'!$C:$C,$E167,'Inter regional allocations'!$B:$B,"load")</f>
        <v>0.11943369223918</v>
      </c>
      <c r="S167" s="15">
        <f>SUMIFS('Inter regional allocations'!$D:$D,'Inter regional allocations'!$A:$A,S$2,'Inter regional allocations'!$C:$C,$E167,'Inter regional allocations'!$B:$B,"load")</f>
        <v>1.8385007257101199E-11</v>
      </c>
      <c r="T167" s="15">
        <f>SUMIFS('Inter regional allocations'!$D:$D,'Inter regional allocations'!$A:$A,T$2,'Inter regional allocations'!$C:$C,$E167,'Inter regional allocations'!$B:$B,"load")</f>
        <v>2.63156243509972E-11</v>
      </c>
      <c r="U167" s="15">
        <f>SUMIFS('Inter regional allocations'!$D:$D,'Inter regional allocations'!$A:$A,U$2,'Inter regional allocations'!$C:$C,$E167,'Inter regional allocations'!$B:$B,"load")</f>
        <v>0</v>
      </c>
      <c r="V167" s="15">
        <f>SUMIFS('Inter regional allocations'!$D:$D,'Inter regional allocations'!$A:$A,V$2,'Inter regional allocations'!$C:$C,$E167,'Inter regional allocations'!$B:$B,"load")</f>
        <v>9.7076102084717902E-4</v>
      </c>
      <c r="W167" s="15">
        <f>SUMIFS('Inter regional allocations'!$D:$D,'Inter regional allocations'!$A:$A,W$2,'Inter regional allocations'!$C:$C,$E167,'Inter regional allocations'!$B:$B,"load")</f>
        <v>0</v>
      </c>
      <c r="X167" s="15">
        <f>SUMIFS('Inter regional allocations'!$D:$D,'Inter regional allocations'!$A:$A,X$2,'Inter regional allocations'!$C:$C,$E167,'Inter regional allocations'!$B:$B,"load")</f>
        <v>0.25335246301528602</v>
      </c>
      <c r="Y167" s="15">
        <f>SUMIFS('Inter regional allocations'!$D:$D,'Inter regional allocations'!$A:$A,Y$2,'Inter regional allocations'!$C:$C,$E167,'Inter regional allocations'!$B:$B,"load")</f>
        <v>8.1796072878388505E-7</v>
      </c>
      <c r="Z167" s="15">
        <f>SUMIFS('Inter regional allocations'!$D:$D,'Inter regional allocations'!$A:$A,Z$2,'Inter regional allocations'!$C:$C,$E167,'Inter regional allocations'!$B:$B,"load")</f>
        <v>0</v>
      </c>
      <c r="AA167" s="15">
        <f>SUMIFS('Inter regional allocations'!$D:$D,'Inter regional allocations'!$A:$A,AA$2,'Inter regional allocations'!$C:$C,$E167,'Inter regional allocations'!$B:$B,"load")</f>
        <v>0</v>
      </c>
      <c r="AB167" s="15">
        <f>SUMIFS('Inter regional allocations'!$D:$D,'Inter regional allocations'!$A:$A,AB$2,'Inter regional allocations'!$C:$C,$E167,'Inter regional allocations'!$B:$B,"load")</f>
        <v>0</v>
      </c>
      <c r="AC167" s="15">
        <f>SUMIFS('Inter regional allocations'!$D:$D,'Inter regional allocations'!$A:$A,AC$2,'Inter regional allocations'!$C:$C,$E167,'Inter regional allocations'!$B:$B,"load")</f>
        <v>3.2330174836076799E-6</v>
      </c>
      <c r="AD167" s="15">
        <f>SUMIFS('Inter regional allocations'!$D:$D,'Inter regional allocations'!$A:$A,AD$2,'Inter regional allocations'!$C:$C,$E167,'Inter regional allocations'!$B:$B,"load")</f>
        <v>2.0186238616045301E-5</v>
      </c>
      <c r="AE167" s="12">
        <f>SUMIFS('Inter regional allocations'!$D:$D,'Inter regional allocations'!$A:$A,AE$2,'Inter regional allocations'!$C:$C,$E167,'Inter regional allocations'!$B:$B,"gen")</f>
        <v>1.82010965955655E-13</v>
      </c>
      <c r="AF167" s="15">
        <f>SUMIFS('Inter regional allocations'!$D:$D,'Inter regional allocations'!$A:$A,AF$2,'Inter regional allocations'!$C:$C,$E167,'Inter regional allocations'!$B:$B,"gen")</f>
        <v>2.62972474139732E-14</v>
      </c>
      <c r="AG167" s="15">
        <f>SUMIFS('Inter regional allocations'!$D:$D,'Inter regional allocations'!$A:$A,AG$2,'Inter regional allocations'!$C:$C,$E167,'Inter regional allocations'!$B:$B,"gen")</f>
        <v>2.0041771889105698E-6</v>
      </c>
      <c r="AH167" s="15">
        <f>SUMIFS('Inter regional allocations'!$D:$D,'Inter regional allocations'!$A:$A,AH$2,'Inter regional allocations'!$C:$C,$E167,'Inter regional allocations'!$B:$B,"gen")</f>
        <v>2.63680574488097E-14</v>
      </c>
      <c r="AI167" s="15">
        <f>SUMIFS('Inter regional allocations'!$D:$D,'Inter regional allocations'!$A:$A,AI$2,'Inter regional allocations'!$C:$C,$E167,'Inter regional allocations'!$B:$B,"gen")</f>
        <v>1.4889069430850399E-12</v>
      </c>
      <c r="AJ167" s="15">
        <f>SUMIFS('Inter regional allocations'!$D:$D,'Inter regional allocations'!$A:$A,AJ$2,'Inter regional allocations'!$C:$C,$E167,'Inter regional allocations'!$B:$B,"gen")</f>
        <v>3.6499091172013601E-13</v>
      </c>
      <c r="AK167" s="15">
        <f>SUMIFS('Inter regional allocations'!$D:$D,'Inter regional allocations'!$A:$A,AK$2,'Inter regional allocations'!$C:$C,$E167,'Inter regional allocations'!$B:$B,"gen")</f>
        <v>1.50638021671411E-12</v>
      </c>
      <c r="AL167" s="15">
        <f>SUMIFS('Inter regional allocations'!$D:$D,'Inter regional allocations'!$A:$A,AL$2,'Inter regional allocations'!$C:$C,$E167,'Inter regional allocations'!$B:$B,"gen")</f>
        <v>7.7263512220585305E-15</v>
      </c>
      <c r="AM167" s="15">
        <f>SUMIFS('Inter regional allocations'!$D:$D,'Inter regional allocations'!$A:$A,AM$2,'Inter regional allocations'!$C:$C,$E167,'Inter regional allocations'!$B:$B,"gen")</f>
        <v>1.61461103087712E-13</v>
      </c>
      <c r="AN167" s="15">
        <f>SUMIFS('Inter regional allocations'!$D:$D,'Inter regional allocations'!$A:$A,AN$2,'Inter regional allocations'!$C:$C,$E167,'Inter regional allocations'!$B:$B,"gen")</f>
        <v>1.9026800123822E-3</v>
      </c>
      <c r="AO167" s="15">
        <f>SUMIFS('Inter regional allocations'!$D:$D,'Inter regional allocations'!$A:$A,AO$2,'Inter regional allocations'!$C:$C,$E167,'Inter regional allocations'!$B:$B,"gen")</f>
        <v>1.9051907482012099E-3</v>
      </c>
      <c r="AP167" s="15">
        <f>SUMIFS('Inter regional allocations'!$D:$D,'Inter regional allocations'!$A:$A,AP$2,'Inter regional allocations'!$C:$C,$E167,'Inter regional allocations'!$B:$B,"gen")</f>
        <v>1.23987884308413E-14</v>
      </c>
      <c r="AQ167" s="15">
        <f>SUMIFS('Inter regional allocations'!$D:$D,'Inter regional allocations'!$A:$A,AQ$2,'Inter regional allocations'!$C:$C,$E167,'Inter regional allocations'!$B:$B,"gen")</f>
        <v>4.0858083721920799E-15</v>
      </c>
      <c r="AR167" s="15">
        <f>SUMIFS('Inter regional allocations'!$D:$D,'Inter regional allocations'!$A:$A,AR$2,'Inter regional allocations'!$C:$C,$E167,'Inter regional allocations'!$B:$B,"gen")</f>
        <v>2.4329019790158299E-14</v>
      </c>
      <c r="AS167" s="15">
        <f>SUMIFS('Inter regional allocations'!$D:$D,'Inter regional allocations'!$A:$A,AS$2,'Inter regional allocations'!$C:$C,$E167,'Inter regional allocations'!$B:$B,"gen")</f>
        <v>1.90207887073059E-3</v>
      </c>
      <c r="AT167" s="15">
        <f>SUMIFS('Inter regional allocations'!$D:$D,'Inter regional allocations'!$A:$A,AT$2,'Inter regional allocations'!$C:$C,$E167,'Inter regional allocations'!$B:$B,"gen")</f>
        <v>1.91867055145351E-3</v>
      </c>
      <c r="AU167" s="15">
        <f>SUMIFS('Inter regional allocations'!$D:$D,'Inter regional allocations'!$A:$A,AU$2,'Inter regional allocations'!$C:$C,$E167,'Inter regional allocations'!$B:$B,"gen")</f>
        <v>2.6377620031073199E-14</v>
      </c>
      <c r="AV167" s="15">
        <f>SUMIFS('Inter regional allocations'!$D:$D,'Inter regional allocations'!$A:$A,AV$2,'Inter regional allocations'!$C:$C,$E167,'Inter regional allocations'!$B:$B,"gen")</f>
        <v>2.3057289397967298E-14</v>
      </c>
      <c r="AW167" s="15">
        <f>SUMIFS('Inter regional allocations'!$D:$D,'Inter regional allocations'!$A:$A,AW$2,'Inter regional allocations'!$C:$C,$E167,'Inter regional allocations'!$B:$B,"gen")</f>
        <v>2.6478609055244398E-14</v>
      </c>
      <c r="AX167" s="15">
        <f>SUMIFS('Inter regional allocations'!$D:$D,'Inter regional allocations'!$A:$A,AX$2,'Inter regional allocations'!$C:$C,$E167,'Inter regional allocations'!$B:$B,"gen")</f>
        <v>2.0339404229991501E-7</v>
      </c>
      <c r="AY167" s="15">
        <f>SUMIFS('Inter regional allocations'!$D:$D,'Inter regional allocations'!$A:$A,AY$2,'Inter regional allocations'!$C:$C,$E167,'Inter regional allocations'!$B:$B,"gen")</f>
        <v>1.20082260369776E-4</v>
      </c>
      <c r="AZ167" s="12">
        <f t="shared" ca="1" si="94"/>
        <v>2.9307659523541285E-4</v>
      </c>
      <c r="BA167" s="15">
        <f t="shared" ca="1" si="95"/>
        <v>0</v>
      </c>
      <c r="BB167" s="15">
        <f t="shared" ca="1" si="96"/>
        <v>2.9345123950902891E-5</v>
      </c>
      <c r="BC167" s="15">
        <f t="shared" ca="1" si="97"/>
        <v>1.4186398296565038E-3</v>
      </c>
      <c r="BD167" s="15">
        <f t="shared" ca="1" si="98"/>
        <v>2.0286975434632565E-6</v>
      </c>
      <c r="BE167" s="15">
        <f t="shared" ca="1" si="99"/>
        <v>7.0324303454777201E-7</v>
      </c>
      <c r="BF167" s="15">
        <f t="shared" ca="1" si="100"/>
        <v>5.5492050022814014E-3</v>
      </c>
      <c r="BG167" s="15">
        <f t="shared" ca="1" si="101"/>
        <v>4.4535699573498068E-4</v>
      </c>
      <c r="BH167" s="15">
        <f t="shared" ca="1" si="102"/>
        <v>4.6988772569229635E-3</v>
      </c>
      <c r="BI167" s="15">
        <f t="shared" ca="1" si="103"/>
        <v>7.2332095616497017E-13</v>
      </c>
      <c r="BJ167" s="15">
        <f t="shared" ca="1" si="104"/>
        <v>1.0353350586951413E-12</v>
      </c>
      <c r="BK167" s="15">
        <f t="shared" ca="1" si="105"/>
        <v>0</v>
      </c>
      <c r="BL167" s="15">
        <f t="shared" ca="1" si="106"/>
        <v>3.8192630548766883E-5</v>
      </c>
      <c r="BM167" s="15">
        <f t="shared" ca="1" si="107"/>
        <v>0</v>
      </c>
      <c r="BN167" s="15">
        <f t="shared" ca="1" si="108"/>
        <v>9.9676406559037253E-3</v>
      </c>
      <c r="BO167" s="15">
        <f t="shared" ca="1" si="109"/>
        <v>3.2181011852515417E-8</v>
      </c>
      <c r="BP167" s="15">
        <f t="shared" ca="1" si="110"/>
        <v>0</v>
      </c>
      <c r="BQ167" s="15">
        <f t="shared" ca="1" si="111"/>
        <v>0</v>
      </c>
      <c r="BR167" s="15">
        <f t="shared" ca="1" si="111"/>
        <v>0</v>
      </c>
      <c r="BS167" s="15">
        <f t="shared" ca="1" si="112"/>
        <v>1.2719653926913328E-7</v>
      </c>
      <c r="BT167" s="15">
        <f t="shared" ca="1" si="113"/>
        <v>7.9418676386393338E-7</v>
      </c>
      <c r="BU167" s="12">
        <f t="shared" ca="1" si="114"/>
        <v>0</v>
      </c>
      <c r="BV167" s="15">
        <f t="shared" ca="1" si="115"/>
        <v>0</v>
      </c>
      <c r="BW167" s="15">
        <f t="shared" ca="1" si="116"/>
        <v>0</v>
      </c>
      <c r="BX167" s="15">
        <f t="shared" ca="1" si="117"/>
        <v>0</v>
      </c>
      <c r="BY167" s="15">
        <f t="shared" ca="1" si="118"/>
        <v>0</v>
      </c>
      <c r="BZ167" s="15">
        <f t="shared" ca="1" si="119"/>
        <v>0</v>
      </c>
      <c r="CA167" s="15">
        <f t="shared" ca="1" si="120"/>
        <v>0</v>
      </c>
      <c r="CB167" s="15">
        <f t="shared" ca="1" si="121"/>
        <v>0</v>
      </c>
      <c r="CC167" s="15">
        <f t="shared" ca="1" si="122"/>
        <v>0</v>
      </c>
      <c r="CD167" s="15">
        <f t="shared" ca="1" si="123"/>
        <v>0</v>
      </c>
      <c r="CE167" s="15">
        <f t="shared" ca="1" si="124"/>
        <v>0</v>
      </c>
      <c r="CF167" s="15">
        <f t="shared" ca="1" si="125"/>
        <v>0</v>
      </c>
      <c r="CG167" s="15">
        <f t="shared" ca="1" si="126"/>
        <v>0</v>
      </c>
      <c r="CH167" s="15">
        <f t="shared" ca="1" si="127"/>
        <v>0</v>
      </c>
      <c r="CI167" s="15">
        <f t="shared" ca="1" si="128"/>
        <v>0</v>
      </c>
      <c r="CJ167" s="15">
        <f t="shared" ca="1" si="129"/>
        <v>0</v>
      </c>
      <c r="CK167" s="15">
        <f t="shared" ca="1" si="130"/>
        <v>0</v>
      </c>
      <c r="CL167" s="15">
        <f t="shared" ca="1" si="131"/>
        <v>0</v>
      </c>
      <c r="CM167" s="15">
        <f t="shared" ca="1" si="131"/>
        <v>0</v>
      </c>
      <c r="CN167" s="15">
        <f t="shared" ca="1" si="132"/>
        <v>0</v>
      </c>
      <c r="CO167" s="15">
        <f t="shared" ca="1" si="133"/>
        <v>0</v>
      </c>
    </row>
    <row r="168" spans="1:93" x14ac:dyDescent="0.35">
      <c r="A168" s="4" t="str">
        <f t="shared" si="135"/>
        <v>VECTLFD</v>
      </c>
      <c r="B168" s="3" t="str">
        <f t="shared" si="91"/>
        <v>VECTLFD</v>
      </c>
      <c r="C168" s="4" t="s">
        <v>223</v>
      </c>
      <c r="D168" s="4" t="s">
        <v>229</v>
      </c>
      <c r="E168" s="6" t="s">
        <v>14</v>
      </c>
      <c r="F168" s="9">
        <v>62781324</v>
      </c>
      <c r="G168" s="10">
        <v>0</v>
      </c>
      <c r="H168" s="12">
        <f t="shared" ca="1" si="92"/>
        <v>3.4064296656489752E-2</v>
      </c>
      <c r="I168" s="14">
        <f t="shared" ca="1" si="93"/>
        <v>0</v>
      </c>
      <c r="J168" s="12">
        <f>SUMIFS('Inter regional allocations'!$D:$D,'Inter regional allocations'!$A:$A,J$2,'Inter regional allocations'!$C:$C,$E168,'Inter regional allocations'!$B:$B,"load")</f>
        <v>0.46811243142612402</v>
      </c>
      <c r="K168" s="15">
        <f>SUMIFS('Inter regional allocations'!$D:$D,'Inter regional allocations'!$A:$A,K$2,'Inter regional allocations'!$C:$C,$E168,'Inter regional allocations'!$B:$B,"load")</f>
        <v>0</v>
      </c>
      <c r="L168" s="15">
        <f>SUMIFS('Inter regional allocations'!$D:$D,'Inter regional allocations'!$A:$A,L$2,'Inter regional allocations'!$C:$C,$E168,'Inter regional allocations'!$B:$B,"load")</f>
        <v>2.28187764518207E-5</v>
      </c>
      <c r="M168" s="15">
        <f>SUMIFS('Inter regional allocations'!$D:$D,'Inter regional allocations'!$A:$A,M$2,'Inter regional allocations'!$C:$C,$E168,'Inter regional allocations'!$B:$B,"load")</f>
        <v>1.3536987229248901E-3</v>
      </c>
      <c r="N168" s="15">
        <f>SUMIFS('Inter regional allocations'!$D:$D,'Inter regional allocations'!$A:$A,N$2,'Inter regional allocations'!$C:$C,$E168,'Inter regional allocations'!$B:$B,"load")</f>
        <v>6.1156023072311197E-7</v>
      </c>
      <c r="O168" s="15">
        <f>SUMIFS('Inter regional allocations'!$D:$D,'Inter regional allocations'!$A:$A,O$2,'Inter regional allocations'!$C:$C,$E168,'Inter regional allocations'!$B:$B,"load")</f>
        <v>1.5059932505542401E-7</v>
      </c>
      <c r="P168" s="15">
        <f>SUMIFS('Inter regional allocations'!$D:$D,'Inter regional allocations'!$A:$A,P$2,'Inter regional allocations'!$C:$C,$E168,'Inter regional allocations'!$B:$B,"load")</f>
        <v>4.5066284763092398E-3</v>
      </c>
      <c r="Q168" s="15">
        <f>SUMIFS('Inter regional allocations'!$D:$D,'Inter regional allocations'!$A:$A,Q$2,'Inter regional allocations'!$C:$C,$E168,'Inter regional allocations'!$B:$B,"load")</f>
        <v>4.5139093875624101E-4</v>
      </c>
      <c r="R168" s="15">
        <f>SUMIFS('Inter regional allocations'!$D:$D,'Inter regional allocations'!$A:$A,R$2,'Inter regional allocations'!$C:$C,$E168,'Inter regional allocations'!$B:$B,"load")</f>
        <v>4.1658619871102597E-3</v>
      </c>
      <c r="S168" s="15">
        <f>SUMIFS('Inter regional allocations'!$D:$D,'Inter regional allocations'!$A:$A,S$2,'Inter regional allocations'!$C:$C,$E168,'Inter regional allocations'!$B:$B,"load")</f>
        <v>6.3539749872886098E-16</v>
      </c>
      <c r="T168" s="15">
        <f>SUMIFS('Inter regional allocations'!$D:$D,'Inter regional allocations'!$A:$A,T$2,'Inter regional allocations'!$C:$C,$E168,'Inter regional allocations'!$B:$B,"load")</f>
        <v>1.01710441902477E-15</v>
      </c>
      <c r="U168" s="15">
        <f>SUMIFS('Inter regional allocations'!$D:$D,'Inter regional allocations'!$A:$A,U$2,'Inter regional allocations'!$C:$C,$E168,'Inter regional allocations'!$B:$B,"load")</f>
        <v>3.31417083397015E-22</v>
      </c>
      <c r="V168" s="15">
        <f>SUMIFS('Inter regional allocations'!$D:$D,'Inter regional allocations'!$A:$A,V$2,'Inter regional allocations'!$C:$C,$E168,'Inter regional allocations'!$B:$B,"load")</f>
        <v>4.8876331091613603E-5</v>
      </c>
      <c r="W168" s="15">
        <f>SUMIFS('Inter regional allocations'!$D:$D,'Inter regional allocations'!$A:$A,W$2,'Inter regional allocations'!$C:$C,$E168,'Inter regional allocations'!$B:$B,"load")</f>
        <v>0</v>
      </c>
      <c r="X168" s="15">
        <f>SUMIFS('Inter regional allocations'!$D:$D,'Inter regional allocations'!$A:$A,X$2,'Inter regional allocations'!$C:$C,$E168,'Inter regional allocations'!$B:$B,"load")</f>
        <v>1.8203934440295701E-8</v>
      </c>
      <c r="Y168" s="15">
        <f>SUMIFS('Inter regional allocations'!$D:$D,'Inter regional allocations'!$A:$A,Y$2,'Inter regional allocations'!$C:$C,$E168,'Inter regional allocations'!$B:$B,"load")</f>
        <v>4.4119499595659102E-8</v>
      </c>
      <c r="Z168" s="15">
        <f>SUMIFS('Inter regional allocations'!$D:$D,'Inter regional allocations'!$A:$A,Z$2,'Inter regional allocations'!$C:$C,$E168,'Inter regional allocations'!$B:$B,"load")</f>
        <v>2.9997560211449702E-22</v>
      </c>
      <c r="AA168" s="15">
        <f>SUMIFS('Inter regional allocations'!$D:$D,'Inter regional allocations'!$A:$A,AA$2,'Inter regional allocations'!$C:$C,$E168,'Inter regional allocations'!$B:$B,"load")</f>
        <v>0</v>
      </c>
      <c r="AB168" s="15">
        <f>SUMIFS('Inter regional allocations'!$D:$D,'Inter regional allocations'!$A:$A,AB$2,'Inter regional allocations'!$C:$C,$E168,'Inter regional allocations'!$B:$B,"load")</f>
        <v>0</v>
      </c>
      <c r="AC168" s="15">
        <f>SUMIFS('Inter regional allocations'!$D:$D,'Inter regional allocations'!$A:$A,AC$2,'Inter regional allocations'!$C:$C,$E168,'Inter regional allocations'!$B:$B,"load")</f>
        <v>3.2515838695512001E-8</v>
      </c>
      <c r="AD168" s="15">
        <f>SUMIFS('Inter regional allocations'!$D:$D,'Inter regional allocations'!$A:$A,AD$2,'Inter regional allocations'!$C:$C,$E168,'Inter regional allocations'!$B:$B,"load")</f>
        <v>5.75034660850716E-7</v>
      </c>
      <c r="AE168" s="12">
        <f>SUMIFS('Inter regional allocations'!$D:$D,'Inter regional allocations'!$A:$A,AE$2,'Inter regional allocations'!$C:$C,$E168,'Inter regional allocations'!$B:$B,"gen")</f>
        <v>0.460005782286807</v>
      </c>
      <c r="AF168" s="15">
        <f>SUMIFS('Inter regional allocations'!$D:$D,'Inter regional allocations'!$A:$A,AF$2,'Inter regional allocations'!$C:$C,$E168,'Inter regional allocations'!$B:$B,"gen")</f>
        <v>2.6191068415749798E-4</v>
      </c>
      <c r="AG168" s="15">
        <f>SUMIFS('Inter regional allocations'!$D:$D,'Inter regional allocations'!$A:$A,AG$2,'Inter regional allocations'!$C:$C,$E168,'Inter regional allocations'!$B:$B,"gen")</f>
        <v>1.4762126953716799E-3</v>
      </c>
      <c r="AH168" s="15">
        <f>SUMIFS('Inter regional allocations'!$D:$D,'Inter regional allocations'!$A:$A,AH$2,'Inter regional allocations'!$C:$C,$E168,'Inter regional allocations'!$B:$B,"gen")</f>
        <v>2.6279892877119901E-4</v>
      </c>
      <c r="AI168" s="15">
        <f>SUMIFS('Inter regional allocations'!$D:$D,'Inter regional allocations'!$A:$A,AI$2,'Inter regional allocations'!$C:$C,$E168,'Inter regional allocations'!$B:$B,"gen")</f>
        <v>2.9424065800545099E-3</v>
      </c>
      <c r="AJ168" s="15">
        <f>SUMIFS('Inter regional allocations'!$D:$D,'Inter regional allocations'!$A:$A,AJ$2,'Inter regional allocations'!$C:$C,$E168,'Inter regional allocations'!$B:$B,"gen")</f>
        <v>1.5382171467492099E-3</v>
      </c>
      <c r="AK168" s="15">
        <f>SUMIFS('Inter regional allocations'!$D:$D,'Inter regional allocations'!$A:$A,AK$2,'Inter regional allocations'!$C:$C,$E168,'Inter regional allocations'!$B:$B,"gen")</f>
        <v>3.1846943574744099E-3</v>
      </c>
      <c r="AL168" s="15">
        <f>SUMIFS('Inter regional allocations'!$D:$D,'Inter regional allocations'!$A:$A,AL$2,'Inter regional allocations'!$C:$C,$E168,'Inter regional allocations'!$B:$B,"gen")</f>
        <v>6.6041058362398803E-5</v>
      </c>
      <c r="AM168" s="15">
        <f>SUMIFS('Inter regional allocations'!$D:$D,'Inter regional allocations'!$A:$A,AM$2,'Inter regional allocations'!$C:$C,$E168,'Inter regional allocations'!$B:$B,"gen")</f>
        <v>1.10380164706348E-3</v>
      </c>
      <c r="AN168" s="15">
        <f>SUMIFS('Inter regional allocations'!$D:$D,'Inter regional allocations'!$A:$A,AN$2,'Inter regional allocations'!$C:$C,$E168,'Inter regional allocations'!$B:$B,"gen")</f>
        <v>3.1468856851424101E-3</v>
      </c>
      <c r="AO168" s="15">
        <f>SUMIFS('Inter regional allocations'!$D:$D,'Inter regional allocations'!$A:$A,AO$2,'Inter regional allocations'!$C:$C,$E168,'Inter regional allocations'!$B:$B,"gen")</f>
        <v>3.1431230273690201E-3</v>
      </c>
      <c r="AP168" s="15">
        <f>SUMIFS('Inter regional allocations'!$D:$D,'Inter regional allocations'!$A:$A,AP$2,'Inter regional allocations'!$C:$C,$E168,'Inter regional allocations'!$B:$B,"gen")</f>
        <v>1.8747601613827101E-4</v>
      </c>
      <c r="AQ168" s="15">
        <f>SUMIFS('Inter regional allocations'!$D:$D,'Inter regional allocations'!$A:$A,AQ$2,'Inter regional allocations'!$C:$C,$E168,'Inter regional allocations'!$B:$B,"gen")</f>
        <v>2.2991457992384801E-5</v>
      </c>
      <c r="AR168" s="15">
        <f>SUMIFS('Inter regional allocations'!$D:$D,'Inter regional allocations'!$A:$A,AR$2,'Inter regional allocations'!$C:$C,$E168,'Inter regional allocations'!$B:$B,"gen")</f>
        <v>2.20269829159773E-4</v>
      </c>
      <c r="AS168" s="15">
        <f>SUMIFS('Inter regional allocations'!$D:$D,'Inter regional allocations'!$A:$A,AS$2,'Inter regional allocations'!$C:$C,$E168,'Inter regional allocations'!$B:$B,"gen")</f>
        <v>3.1494961868175201E-3</v>
      </c>
      <c r="AT168" s="15">
        <f>SUMIFS('Inter regional allocations'!$D:$D,'Inter regional allocations'!$A:$A,AT$2,'Inter regional allocations'!$C:$C,$E168,'Inter regional allocations'!$B:$B,"gen")</f>
        <v>3.1525108600564101E-3</v>
      </c>
      <c r="AU168" s="15">
        <f>SUMIFS('Inter regional allocations'!$D:$D,'Inter regional allocations'!$A:$A,AU$2,'Inter regional allocations'!$C:$C,$E168,'Inter regional allocations'!$B:$B,"gen")</f>
        <v>2.62484375676836E-4</v>
      </c>
      <c r="AV168" s="15">
        <f>SUMIFS('Inter regional allocations'!$D:$D,'Inter regional allocations'!$A:$A,AV$2,'Inter regional allocations'!$C:$C,$E168,'Inter regional allocations'!$B:$B,"gen")</f>
        <v>2.3313354640708099E-4</v>
      </c>
      <c r="AW168" s="15">
        <f>SUMIFS('Inter regional allocations'!$D:$D,'Inter regional allocations'!$A:$A,AW$2,'Inter regional allocations'!$C:$C,$E168,'Inter regional allocations'!$B:$B,"gen")</f>
        <v>2.6380122287391201E-4</v>
      </c>
      <c r="AX168" s="15">
        <f>SUMIFS('Inter regional allocations'!$D:$D,'Inter regional allocations'!$A:$A,AX$2,'Inter regional allocations'!$C:$C,$E168,'Inter regional allocations'!$B:$B,"gen")</f>
        <v>2.2502752195024799E-3</v>
      </c>
      <c r="AY168" s="15">
        <f>SUMIFS('Inter regional allocations'!$D:$D,'Inter regional allocations'!$A:$A,AY$2,'Inter regional allocations'!$C:$C,$E168,'Inter regional allocations'!$B:$B,"gen")</f>
        <v>1.74108769256648E-3</v>
      </c>
      <c r="AZ168" s="12">
        <f t="shared" ca="1" si="94"/>
        <v>1.5945920732690206E-2</v>
      </c>
      <c r="BA168" s="15">
        <f t="shared" ca="1" si="95"/>
        <v>0</v>
      </c>
      <c r="BB168" s="15">
        <f t="shared" ca="1" si="96"/>
        <v>7.7730557039294297E-7</v>
      </c>
      <c r="BC168" s="15">
        <f t="shared" ca="1" si="97"/>
        <v>4.6112794881224781E-5</v>
      </c>
      <c r="BD168" s="15">
        <f t="shared" ca="1" si="98"/>
        <v>2.0832369122663403E-8</v>
      </c>
      <c r="BE168" s="15">
        <f t="shared" ca="1" si="99"/>
        <v>5.1300600849550938E-9</v>
      </c>
      <c r="BF168" s="15">
        <f t="shared" ca="1" si="100"/>
        <v>1.5351512933758235E-4</v>
      </c>
      <c r="BG168" s="15">
        <f t="shared" ca="1" si="101"/>
        <v>1.537631484584399E-5</v>
      </c>
      <c r="BH168" s="15">
        <f t="shared" ca="1" si="102"/>
        <v>1.4190715855891777E-4</v>
      </c>
      <c r="BI168" s="15">
        <f t="shared" ca="1" si="103"/>
        <v>2.1644368891491492E-17</v>
      </c>
      <c r="BJ168" s="15">
        <f t="shared" ca="1" si="104"/>
        <v>3.4646946660286422E-17</v>
      </c>
      <c r="BK168" s="15">
        <f t="shared" ca="1" si="105"/>
        <v>1.1289489845864524E-23</v>
      </c>
      <c r="BL168" s="15">
        <f t="shared" ca="1" si="106"/>
        <v>1.6649378417855393E-6</v>
      </c>
      <c r="BM168" s="15">
        <f t="shared" ca="1" si="107"/>
        <v>0</v>
      </c>
      <c r="BN168" s="15">
        <f t="shared" ca="1" si="108"/>
        <v>6.2010422308952345E-10</v>
      </c>
      <c r="BO168" s="15">
        <f t="shared" ca="1" si="109"/>
        <v>1.5028997225624114E-9</v>
      </c>
      <c r="BP168" s="15">
        <f t="shared" ca="1" si="110"/>
        <v>1.0218457900137361E-23</v>
      </c>
      <c r="BQ168" s="15">
        <f t="shared" ca="1" si="111"/>
        <v>0</v>
      </c>
      <c r="BR168" s="15">
        <f t="shared" ca="1" si="111"/>
        <v>0</v>
      </c>
      <c r="BS168" s="15">
        <f t="shared" ca="1" si="112"/>
        <v>1.1076291753584895E-9</v>
      </c>
      <c r="BT168" s="15">
        <f t="shared" ca="1" si="113"/>
        <v>1.9588151274982763E-8</v>
      </c>
      <c r="BU168" s="12">
        <f t="shared" ca="1" si="114"/>
        <v>0</v>
      </c>
      <c r="BV168" s="15">
        <f t="shared" ca="1" si="115"/>
        <v>0</v>
      </c>
      <c r="BW168" s="15">
        <f t="shared" ca="1" si="116"/>
        <v>0</v>
      </c>
      <c r="BX168" s="15">
        <f t="shared" ca="1" si="117"/>
        <v>0</v>
      </c>
      <c r="BY168" s="15">
        <f t="shared" ca="1" si="118"/>
        <v>0</v>
      </c>
      <c r="BZ168" s="15">
        <f t="shared" ca="1" si="119"/>
        <v>0</v>
      </c>
      <c r="CA168" s="15">
        <f t="shared" ca="1" si="120"/>
        <v>0</v>
      </c>
      <c r="CB168" s="15">
        <f t="shared" ca="1" si="121"/>
        <v>0</v>
      </c>
      <c r="CC168" s="15">
        <f t="shared" ca="1" si="122"/>
        <v>0</v>
      </c>
      <c r="CD168" s="15">
        <f t="shared" ca="1" si="123"/>
        <v>0</v>
      </c>
      <c r="CE168" s="15">
        <f t="shared" ca="1" si="124"/>
        <v>0</v>
      </c>
      <c r="CF168" s="15">
        <f t="shared" ca="1" si="125"/>
        <v>0</v>
      </c>
      <c r="CG168" s="15">
        <f t="shared" ca="1" si="126"/>
        <v>0</v>
      </c>
      <c r="CH168" s="15">
        <f t="shared" ca="1" si="127"/>
        <v>0</v>
      </c>
      <c r="CI168" s="15">
        <f t="shared" ca="1" si="128"/>
        <v>0</v>
      </c>
      <c r="CJ168" s="15">
        <f t="shared" ca="1" si="129"/>
        <v>0</v>
      </c>
      <c r="CK168" s="15">
        <f t="shared" ca="1" si="130"/>
        <v>0</v>
      </c>
      <c r="CL168" s="15">
        <f t="shared" ca="1" si="131"/>
        <v>0</v>
      </c>
      <c r="CM168" s="15">
        <f t="shared" ca="1" si="131"/>
        <v>0</v>
      </c>
      <c r="CN168" s="15">
        <f t="shared" ca="1" si="132"/>
        <v>0</v>
      </c>
      <c r="CO168" s="15">
        <f t="shared" ca="1" si="133"/>
        <v>0</v>
      </c>
    </row>
    <row r="169" spans="1:93" x14ac:dyDescent="0.35">
      <c r="A169" s="4" t="str">
        <f t="shared" si="135"/>
        <v>VECTMNG</v>
      </c>
      <c r="B169" s="3" t="str">
        <f t="shared" si="91"/>
        <v>VECTMNG</v>
      </c>
      <c r="C169" s="4" t="s">
        <v>223</v>
      </c>
      <c r="D169" s="4" t="s">
        <v>230</v>
      </c>
      <c r="E169" s="6" t="s">
        <v>29</v>
      </c>
      <c r="F169" s="9">
        <v>623994564.20000005</v>
      </c>
      <c r="G169" s="10">
        <v>0</v>
      </c>
      <c r="H169" s="12">
        <f t="shared" ca="1" si="92"/>
        <v>0.21159319254817749</v>
      </c>
      <c r="I169" s="14">
        <f t="shared" ca="1" si="93"/>
        <v>0</v>
      </c>
      <c r="J169" s="12">
        <f>SUMIFS('Inter regional allocations'!$D:$D,'Inter regional allocations'!$A:$A,J$2,'Inter regional allocations'!$C:$C,$E169,'Inter regional allocations'!$B:$B,"load")</f>
        <v>5.4543934313694897E-3</v>
      </c>
      <c r="K169" s="15">
        <f>SUMIFS('Inter regional allocations'!$D:$D,'Inter regional allocations'!$A:$A,K$2,'Inter regional allocations'!$C:$C,$E169,'Inter regional allocations'!$B:$B,"load")</f>
        <v>0</v>
      </c>
      <c r="L169" s="15">
        <f>SUMIFS('Inter regional allocations'!$D:$D,'Inter regional allocations'!$A:$A,L$2,'Inter regional allocations'!$C:$C,$E169,'Inter regional allocations'!$B:$B,"load")</f>
        <v>7.7782379626964904E-4</v>
      </c>
      <c r="M169" s="15">
        <f>SUMIFS('Inter regional allocations'!$D:$D,'Inter regional allocations'!$A:$A,M$2,'Inter regional allocations'!$C:$C,$E169,'Inter regional allocations'!$B:$B,"load")</f>
        <v>2.6914654009259201E-2</v>
      </c>
      <c r="N169" s="15">
        <f>SUMIFS('Inter regional allocations'!$D:$D,'Inter regional allocations'!$A:$A,N$2,'Inter regional allocations'!$C:$C,$E169,'Inter regional allocations'!$B:$B,"load")</f>
        <v>3.7369609358929703E-5</v>
      </c>
      <c r="O169" s="15">
        <f>SUMIFS('Inter regional allocations'!$D:$D,'Inter regional allocations'!$A:$A,O$2,'Inter regional allocations'!$C:$C,$E169,'Inter regional allocations'!$B:$B,"load")</f>
        <v>1.2616023630998301E-5</v>
      </c>
      <c r="P169" s="15">
        <f>SUMIFS('Inter regional allocations'!$D:$D,'Inter regional allocations'!$A:$A,P$2,'Inter regional allocations'!$C:$C,$E169,'Inter regional allocations'!$B:$B,"load")</f>
        <v>0.10452929620340801</v>
      </c>
      <c r="Q169" s="15">
        <f>SUMIFS('Inter regional allocations'!$D:$D,'Inter regional allocations'!$A:$A,Q$2,'Inter regional allocations'!$C:$C,$E169,'Inter regional allocations'!$B:$B,"load")</f>
        <v>8.4656715615578707E-3</v>
      </c>
      <c r="R169" s="15">
        <f>SUMIFS('Inter regional allocations'!$D:$D,'Inter regional allocations'!$A:$A,R$2,'Inter regional allocations'!$C:$C,$E169,'Inter regional allocations'!$B:$B,"load")</f>
        <v>8.8840952561529393E-2</v>
      </c>
      <c r="S169" s="15">
        <f>SUMIFS('Inter regional allocations'!$D:$D,'Inter regional allocations'!$A:$A,S$2,'Inter regional allocations'!$C:$C,$E169,'Inter regional allocations'!$B:$B,"load")</f>
        <v>9.2213407857937599E-4</v>
      </c>
      <c r="T169" s="15">
        <f>SUMIFS('Inter regional allocations'!$D:$D,'Inter regional allocations'!$A:$A,T$2,'Inter regional allocations'!$C:$C,$E169,'Inter regional allocations'!$B:$B,"load")</f>
        <v>1.3264851492372099E-3</v>
      </c>
      <c r="U169" s="15">
        <f>SUMIFS('Inter regional allocations'!$D:$D,'Inter regional allocations'!$A:$A,U$2,'Inter regional allocations'!$C:$C,$E169,'Inter regional allocations'!$B:$B,"load")</f>
        <v>5.3889709063482997E-21</v>
      </c>
      <c r="V169" s="15">
        <f>SUMIFS('Inter regional allocations'!$D:$D,'Inter regional allocations'!$A:$A,V$2,'Inter regional allocations'!$C:$C,$E169,'Inter regional allocations'!$B:$B,"load")</f>
        <v>7.1427117831878101E-4</v>
      </c>
      <c r="W169" s="15">
        <f>SUMIFS('Inter regional allocations'!$D:$D,'Inter regional allocations'!$A:$A,W$2,'Inter regional allocations'!$C:$C,$E169,'Inter regional allocations'!$B:$B,"load")</f>
        <v>0</v>
      </c>
      <c r="X169" s="15">
        <f>SUMIFS('Inter regional allocations'!$D:$D,'Inter regional allocations'!$A:$A,X$2,'Inter regional allocations'!$C:$C,$E169,'Inter regional allocations'!$B:$B,"load")</f>
        <v>0.18702061109114501</v>
      </c>
      <c r="Y169" s="15">
        <f>SUMIFS('Inter regional allocations'!$D:$D,'Inter regional allocations'!$A:$A,Y$2,'Inter regional allocations'!$C:$C,$E169,'Inter regional allocations'!$B:$B,"load")</f>
        <v>0.47846561146711902</v>
      </c>
      <c r="Z169" s="15">
        <f>SUMIFS('Inter regional allocations'!$D:$D,'Inter regional allocations'!$A:$A,Z$2,'Inter regional allocations'!$C:$C,$E169,'Inter regional allocations'!$B:$B,"load")</f>
        <v>1.59364096592539E-20</v>
      </c>
      <c r="AA169" s="15">
        <f>SUMIFS('Inter regional allocations'!$D:$D,'Inter regional allocations'!$A:$A,AA$2,'Inter regional allocations'!$C:$C,$E169,'Inter regional allocations'!$B:$B,"load")</f>
        <v>0</v>
      </c>
      <c r="AB169" s="15">
        <f>SUMIFS('Inter regional allocations'!$D:$D,'Inter regional allocations'!$A:$A,AB$2,'Inter regional allocations'!$C:$C,$E169,'Inter regional allocations'!$B:$B,"load")</f>
        <v>0</v>
      </c>
      <c r="AC169" s="15">
        <f>SUMIFS('Inter regional allocations'!$D:$D,'Inter regional allocations'!$A:$A,AC$2,'Inter regional allocations'!$C:$C,$E169,'Inter regional allocations'!$B:$B,"load")</f>
        <v>7.8507012854301593E-6</v>
      </c>
      <c r="AD169" s="15">
        <f>SUMIFS('Inter regional allocations'!$D:$D,'Inter regional allocations'!$A:$A,AD$2,'Inter regional allocations'!$C:$C,$E169,'Inter regional allocations'!$B:$B,"load")</f>
        <v>6.6132892539247897E-3</v>
      </c>
      <c r="AE169" s="12">
        <f>SUMIFS('Inter regional allocations'!$D:$D,'Inter regional allocations'!$A:$A,AE$2,'Inter regional allocations'!$C:$C,$E169,'Inter regional allocations'!$B:$B,"gen")</f>
        <v>0</v>
      </c>
      <c r="AF169" s="15">
        <f>SUMIFS('Inter regional allocations'!$D:$D,'Inter regional allocations'!$A:$A,AF$2,'Inter regional allocations'!$C:$C,$E169,'Inter regional allocations'!$B:$B,"gen")</f>
        <v>0</v>
      </c>
      <c r="AG169" s="15">
        <f>SUMIFS('Inter regional allocations'!$D:$D,'Inter regional allocations'!$A:$A,AG$2,'Inter regional allocations'!$C:$C,$E169,'Inter regional allocations'!$B:$B,"gen")</f>
        <v>0</v>
      </c>
      <c r="AH169" s="15">
        <f>SUMIFS('Inter regional allocations'!$D:$D,'Inter regional allocations'!$A:$A,AH$2,'Inter regional allocations'!$C:$C,$E169,'Inter regional allocations'!$B:$B,"gen")</f>
        <v>0</v>
      </c>
      <c r="AI169" s="15">
        <f>SUMIFS('Inter regional allocations'!$D:$D,'Inter regional allocations'!$A:$A,AI$2,'Inter regional allocations'!$C:$C,$E169,'Inter regional allocations'!$B:$B,"gen")</f>
        <v>0</v>
      </c>
      <c r="AJ169" s="15">
        <f>SUMIFS('Inter regional allocations'!$D:$D,'Inter regional allocations'!$A:$A,AJ$2,'Inter regional allocations'!$C:$C,$E169,'Inter regional allocations'!$B:$B,"gen")</f>
        <v>0</v>
      </c>
      <c r="AK169" s="15">
        <f>SUMIFS('Inter regional allocations'!$D:$D,'Inter regional allocations'!$A:$A,AK$2,'Inter regional allocations'!$C:$C,$E169,'Inter regional allocations'!$B:$B,"gen")</f>
        <v>0</v>
      </c>
      <c r="AL169" s="15">
        <f>SUMIFS('Inter regional allocations'!$D:$D,'Inter regional allocations'!$A:$A,AL$2,'Inter regional allocations'!$C:$C,$E169,'Inter regional allocations'!$B:$B,"gen")</f>
        <v>0</v>
      </c>
      <c r="AM169" s="15">
        <f>SUMIFS('Inter regional allocations'!$D:$D,'Inter regional allocations'!$A:$A,AM$2,'Inter regional allocations'!$C:$C,$E169,'Inter regional allocations'!$B:$B,"gen")</f>
        <v>0</v>
      </c>
      <c r="AN169" s="15">
        <f>SUMIFS('Inter regional allocations'!$D:$D,'Inter regional allocations'!$A:$A,AN$2,'Inter regional allocations'!$C:$C,$E169,'Inter regional allocations'!$B:$B,"gen")</f>
        <v>0</v>
      </c>
      <c r="AO169" s="15">
        <f>SUMIFS('Inter regional allocations'!$D:$D,'Inter regional allocations'!$A:$A,AO$2,'Inter regional allocations'!$C:$C,$E169,'Inter regional allocations'!$B:$B,"gen")</f>
        <v>0</v>
      </c>
      <c r="AP169" s="15">
        <f>SUMIFS('Inter regional allocations'!$D:$D,'Inter regional allocations'!$A:$A,AP$2,'Inter regional allocations'!$C:$C,$E169,'Inter regional allocations'!$B:$B,"gen")</f>
        <v>0</v>
      </c>
      <c r="AQ169" s="15">
        <f>SUMIFS('Inter regional allocations'!$D:$D,'Inter regional allocations'!$A:$A,AQ$2,'Inter regional allocations'!$C:$C,$E169,'Inter regional allocations'!$B:$B,"gen")</f>
        <v>0</v>
      </c>
      <c r="AR169" s="15">
        <f>SUMIFS('Inter regional allocations'!$D:$D,'Inter regional allocations'!$A:$A,AR$2,'Inter regional allocations'!$C:$C,$E169,'Inter regional allocations'!$B:$B,"gen")</f>
        <v>0</v>
      </c>
      <c r="AS169" s="15">
        <f>SUMIFS('Inter regional allocations'!$D:$D,'Inter regional allocations'!$A:$A,AS$2,'Inter regional allocations'!$C:$C,$E169,'Inter regional allocations'!$B:$B,"gen")</f>
        <v>0</v>
      </c>
      <c r="AT169" s="15">
        <f>SUMIFS('Inter regional allocations'!$D:$D,'Inter regional allocations'!$A:$A,AT$2,'Inter regional allocations'!$C:$C,$E169,'Inter regional allocations'!$B:$B,"gen")</f>
        <v>0</v>
      </c>
      <c r="AU169" s="15">
        <f>SUMIFS('Inter regional allocations'!$D:$D,'Inter regional allocations'!$A:$A,AU$2,'Inter regional allocations'!$C:$C,$E169,'Inter regional allocations'!$B:$B,"gen")</f>
        <v>0</v>
      </c>
      <c r="AV169" s="15">
        <f>SUMIFS('Inter regional allocations'!$D:$D,'Inter regional allocations'!$A:$A,AV$2,'Inter regional allocations'!$C:$C,$E169,'Inter regional allocations'!$B:$B,"gen")</f>
        <v>0</v>
      </c>
      <c r="AW169" s="15">
        <f>SUMIFS('Inter regional allocations'!$D:$D,'Inter regional allocations'!$A:$A,AW$2,'Inter regional allocations'!$C:$C,$E169,'Inter regional allocations'!$B:$B,"gen")</f>
        <v>0</v>
      </c>
      <c r="AX169" s="15">
        <f>SUMIFS('Inter regional allocations'!$D:$D,'Inter regional allocations'!$A:$A,AX$2,'Inter regional allocations'!$C:$C,$E169,'Inter regional allocations'!$B:$B,"gen")</f>
        <v>0</v>
      </c>
      <c r="AY169" s="15">
        <f>SUMIFS('Inter regional allocations'!$D:$D,'Inter regional allocations'!$A:$A,AY$2,'Inter regional allocations'!$C:$C,$E169,'Inter regional allocations'!$B:$B,"gen")</f>
        <v>0</v>
      </c>
      <c r="AZ169" s="12">
        <f t="shared" ca="1" si="94"/>
        <v>1.154112519557279E-3</v>
      </c>
      <c r="BA169" s="15">
        <f t="shared" ca="1" si="95"/>
        <v>0</v>
      </c>
      <c r="BB169" s="15">
        <f t="shared" ca="1" si="96"/>
        <v>1.6458222029263822E-4</v>
      </c>
      <c r="BC169" s="15">
        <f t="shared" ca="1" si="97"/>
        <v>5.6949575681487594E-3</v>
      </c>
      <c r="BD169" s="15">
        <f t="shared" ca="1" si="98"/>
        <v>7.907154948534188E-6</v>
      </c>
      <c r="BE169" s="15">
        <f t="shared" ca="1" si="99"/>
        <v>2.6694647173461809E-6</v>
      </c>
      <c r="BF169" s="15">
        <f t="shared" ca="1" si="100"/>
        <v>2.2117687498493188E-2</v>
      </c>
      <c r="BG169" s="15">
        <f t="shared" ca="1" si="101"/>
        <v>1.7912784727743449E-3</v>
      </c>
      <c r="BH169" s="15">
        <f t="shared" ca="1" si="102"/>
        <v>1.8798140781515191E-2</v>
      </c>
      <c r="BI169" s="15">
        <f t="shared" ca="1" si="103"/>
        <v>1.9511729364408214E-4</v>
      </c>
      <c r="BJ169" s="15">
        <f t="shared" ca="1" si="104"/>
        <v>2.8067522759484692E-4</v>
      </c>
      <c r="BK169" s="15">
        <f t="shared" ca="1" si="105"/>
        <v>1.1402695586234823E-21</v>
      </c>
      <c r="BL169" s="15">
        <f t="shared" ca="1" si="106"/>
        <v>1.5113491896561946E-4</v>
      </c>
      <c r="BM169" s="15">
        <f t="shared" ca="1" si="107"/>
        <v>0</v>
      </c>
      <c r="BN169" s="15">
        <f t="shared" ca="1" si="108"/>
        <v>3.9572288173086466E-2</v>
      </c>
      <c r="BO169" s="15">
        <f t="shared" ca="1" si="109"/>
        <v>0.10124006625484359</v>
      </c>
      <c r="BP169" s="15">
        <f t="shared" ca="1" si="110"/>
        <v>3.372035797557146E-21</v>
      </c>
      <c r="BQ169" s="15">
        <f t="shared" ca="1" si="111"/>
        <v>0</v>
      </c>
      <c r="BR169" s="15">
        <f t="shared" ca="1" si="111"/>
        <v>0</v>
      </c>
      <c r="BS169" s="15">
        <f t="shared" ca="1" si="112"/>
        <v>1.6611549487262483E-6</v>
      </c>
      <c r="BT169" s="15">
        <f t="shared" ca="1" si="113"/>
        <v>1.3993269864825012E-3</v>
      </c>
      <c r="BU169" s="12">
        <f t="shared" ca="1" si="114"/>
        <v>0</v>
      </c>
      <c r="BV169" s="15">
        <f t="shared" ca="1" si="115"/>
        <v>0</v>
      </c>
      <c r="BW169" s="15">
        <f t="shared" ca="1" si="116"/>
        <v>0</v>
      </c>
      <c r="BX169" s="15">
        <f t="shared" ca="1" si="117"/>
        <v>0</v>
      </c>
      <c r="BY169" s="15">
        <f t="shared" ca="1" si="118"/>
        <v>0</v>
      </c>
      <c r="BZ169" s="15">
        <f t="shared" ca="1" si="119"/>
        <v>0</v>
      </c>
      <c r="CA169" s="15">
        <f t="shared" ca="1" si="120"/>
        <v>0</v>
      </c>
      <c r="CB169" s="15">
        <f t="shared" ca="1" si="121"/>
        <v>0</v>
      </c>
      <c r="CC169" s="15">
        <f t="shared" ca="1" si="122"/>
        <v>0</v>
      </c>
      <c r="CD169" s="15">
        <f t="shared" ca="1" si="123"/>
        <v>0</v>
      </c>
      <c r="CE169" s="15">
        <f t="shared" ca="1" si="124"/>
        <v>0</v>
      </c>
      <c r="CF169" s="15">
        <f t="shared" ca="1" si="125"/>
        <v>0</v>
      </c>
      <c r="CG169" s="15">
        <f t="shared" ca="1" si="126"/>
        <v>0</v>
      </c>
      <c r="CH169" s="15">
        <f t="shared" ca="1" si="127"/>
        <v>0</v>
      </c>
      <c r="CI169" s="15">
        <f t="shared" ca="1" si="128"/>
        <v>0</v>
      </c>
      <c r="CJ169" s="15">
        <f t="shared" ca="1" si="129"/>
        <v>0</v>
      </c>
      <c r="CK169" s="15">
        <f t="shared" ca="1" si="130"/>
        <v>0</v>
      </c>
      <c r="CL169" s="15">
        <f t="shared" ca="1" si="131"/>
        <v>0</v>
      </c>
      <c r="CM169" s="15">
        <f t="shared" ca="1" si="131"/>
        <v>0</v>
      </c>
      <c r="CN169" s="15">
        <f t="shared" ca="1" si="132"/>
        <v>0</v>
      </c>
      <c r="CO169" s="15">
        <f t="shared" ca="1" si="133"/>
        <v>0</v>
      </c>
    </row>
    <row r="170" spans="1:93" x14ac:dyDescent="0.35">
      <c r="A170" s="4" t="str">
        <f t="shared" si="135"/>
        <v>VECTOTA</v>
      </c>
      <c r="B170" s="3" t="str">
        <f t="shared" si="91"/>
        <v>VECTOTA</v>
      </c>
      <c r="C170" s="4" t="s">
        <v>223</v>
      </c>
      <c r="D170" s="4" t="s">
        <v>231</v>
      </c>
      <c r="E170" s="6" t="s">
        <v>28</v>
      </c>
      <c r="F170" s="9">
        <v>304521511.80000001</v>
      </c>
      <c r="G170" s="10">
        <v>0</v>
      </c>
      <c r="H170" s="12">
        <f t="shared" ca="1" si="92"/>
        <v>4.813763279417118E-2</v>
      </c>
      <c r="I170" s="14">
        <f t="shared" ca="1" si="93"/>
        <v>0</v>
      </c>
      <c r="J170" s="12">
        <f>SUMIFS('Inter regional allocations'!$D:$D,'Inter regional allocations'!$A:$A,J$2,'Inter regional allocations'!$C:$C,$E170,'Inter regional allocations'!$B:$B,"load")</f>
        <v>7.4492730846037703E-3</v>
      </c>
      <c r="K170" s="15">
        <f>SUMIFS('Inter regional allocations'!$D:$D,'Inter regional allocations'!$A:$A,K$2,'Inter regional allocations'!$C:$C,$E170,'Inter regional allocations'!$B:$B,"load")</f>
        <v>0</v>
      </c>
      <c r="L170" s="15">
        <f>SUMIFS('Inter regional allocations'!$D:$D,'Inter regional allocations'!$A:$A,L$2,'Inter regional allocations'!$C:$C,$E170,'Inter regional allocations'!$B:$B,"load")</f>
        <v>7.45879560379882E-4</v>
      </c>
      <c r="M170" s="15">
        <f>SUMIFS('Inter regional allocations'!$D:$D,'Inter regional allocations'!$A:$A,M$2,'Inter regional allocations'!$C:$C,$E170,'Inter regional allocations'!$B:$B,"load")</f>
        <v>3.6058271699650701E-2</v>
      </c>
      <c r="N170" s="15">
        <f>SUMIFS('Inter regional allocations'!$D:$D,'Inter regional allocations'!$A:$A,N$2,'Inter regional allocations'!$C:$C,$E170,'Inter regional allocations'!$B:$B,"load")</f>
        <v>5.1564410986771901E-5</v>
      </c>
      <c r="O170" s="15">
        <f>SUMIFS('Inter regional allocations'!$D:$D,'Inter regional allocations'!$A:$A,O$2,'Inter regional allocations'!$C:$C,$E170,'Inter regional allocations'!$B:$B,"load")</f>
        <v>1.7874676771728799E-5</v>
      </c>
      <c r="P170" s="15">
        <f>SUMIFS('Inter regional allocations'!$D:$D,'Inter regional allocations'!$A:$A,P$2,'Inter regional allocations'!$C:$C,$E170,'Inter regional allocations'!$B:$B,"load")</f>
        <v>0.141046894008166</v>
      </c>
      <c r="Q170" s="15">
        <f>SUMIFS('Inter regional allocations'!$D:$D,'Inter regional allocations'!$A:$A,Q$2,'Inter regional allocations'!$C:$C,$E170,'Inter regional allocations'!$B:$B,"load")</f>
        <v>1.1319859501929E-2</v>
      </c>
      <c r="R170" s="15">
        <f>SUMIFS('Inter regional allocations'!$D:$D,'Inter regional allocations'!$A:$A,R$2,'Inter regional allocations'!$C:$C,$E170,'Inter regional allocations'!$B:$B,"load")</f>
        <v>0.11943369223918</v>
      </c>
      <c r="S170" s="15">
        <f>SUMIFS('Inter regional allocations'!$D:$D,'Inter regional allocations'!$A:$A,S$2,'Inter regional allocations'!$C:$C,$E170,'Inter regional allocations'!$B:$B,"load")</f>
        <v>1.8385007257101199E-11</v>
      </c>
      <c r="T170" s="15">
        <f>SUMIFS('Inter regional allocations'!$D:$D,'Inter regional allocations'!$A:$A,T$2,'Inter regional allocations'!$C:$C,$E170,'Inter regional allocations'!$B:$B,"load")</f>
        <v>2.63156243509972E-11</v>
      </c>
      <c r="U170" s="15">
        <f>SUMIFS('Inter regional allocations'!$D:$D,'Inter regional allocations'!$A:$A,U$2,'Inter regional allocations'!$C:$C,$E170,'Inter regional allocations'!$B:$B,"load")</f>
        <v>0</v>
      </c>
      <c r="V170" s="15">
        <f>SUMIFS('Inter regional allocations'!$D:$D,'Inter regional allocations'!$A:$A,V$2,'Inter regional allocations'!$C:$C,$E170,'Inter regional allocations'!$B:$B,"load")</f>
        <v>9.7076102084717902E-4</v>
      </c>
      <c r="W170" s="15">
        <f>SUMIFS('Inter regional allocations'!$D:$D,'Inter regional allocations'!$A:$A,W$2,'Inter regional allocations'!$C:$C,$E170,'Inter regional allocations'!$B:$B,"load")</f>
        <v>0</v>
      </c>
      <c r="X170" s="15">
        <f>SUMIFS('Inter regional allocations'!$D:$D,'Inter regional allocations'!$A:$A,X$2,'Inter regional allocations'!$C:$C,$E170,'Inter regional allocations'!$B:$B,"load")</f>
        <v>0.25335246301528602</v>
      </c>
      <c r="Y170" s="15">
        <f>SUMIFS('Inter regional allocations'!$D:$D,'Inter regional allocations'!$A:$A,Y$2,'Inter regional allocations'!$C:$C,$E170,'Inter regional allocations'!$B:$B,"load")</f>
        <v>8.1796072878388505E-7</v>
      </c>
      <c r="Z170" s="15">
        <f>SUMIFS('Inter regional allocations'!$D:$D,'Inter regional allocations'!$A:$A,Z$2,'Inter regional allocations'!$C:$C,$E170,'Inter regional allocations'!$B:$B,"load")</f>
        <v>0</v>
      </c>
      <c r="AA170" s="15">
        <f>SUMIFS('Inter regional allocations'!$D:$D,'Inter regional allocations'!$A:$A,AA$2,'Inter regional allocations'!$C:$C,$E170,'Inter regional allocations'!$B:$B,"load")</f>
        <v>0</v>
      </c>
      <c r="AB170" s="15">
        <f>SUMIFS('Inter regional allocations'!$D:$D,'Inter regional allocations'!$A:$A,AB$2,'Inter regional allocations'!$C:$C,$E170,'Inter regional allocations'!$B:$B,"load")</f>
        <v>0</v>
      </c>
      <c r="AC170" s="15">
        <f>SUMIFS('Inter regional allocations'!$D:$D,'Inter regional allocations'!$A:$A,AC$2,'Inter regional allocations'!$C:$C,$E170,'Inter regional allocations'!$B:$B,"load")</f>
        <v>3.2330174836076799E-6</v>
      </c>
      <c r="AD170" s="15">
        <f>SUMIFS('Inter regional allocations'!$D:$D,'Inter regional allocations'!$A:$A,AD$2,'Inter regional allocations'!$C:$C,$E170,'Inter regional allocations'!$B:$B,"load")</f>
        <v>2.0186238616045301E-5</v>
      </c>
      <c r="AE170" s="12">
        <f>SUMIFS('Inter regional allocations'!$D:$D,'Inter regional allocations'!$A:$A,AE$2,'Inter regional allocations'!$C:$C,$E170,'Inter regional allocations'!$B:$B,"gen")</f>
        <v>1.82010965955655E-13</v>
      </c>
      <c r="AF170" s="15">
        <f>SUMIFS('Inter regional allocations'!$D:$D,'Inter regional allocations'!$A:$A,AF$2,'Inter regional allocations'!$C:$C,$E170,'Inter regional allocations'!$B:$B,"gen")</f>
        <v>2.62972474139732E-14</v>
      </c>
      <c r="AG170" s="15">
        <f>SUMIFS('Inter regional allocations'!$D:$D,'Inter regional allocations'!$A:$A,AG$2,'Inter regional allocations'!$C:$C,$E170,'Inter regional allocations'!$B:$B,"gen")</f>
        <v>2.0041771889105698E-6</v>
      </c>
      <c r="AH170" s="15">
        <f>SUMIFS('Inter regional allocations'!$D:$D,'Inter regional allocations'!$A:$A,AH$2,'Inter regional allocations'!$C:$C,$E170,'Inter regional allocations'!$B:$B,"gen")</f>
        <v>2.63680574488097E-14</v>
      </c>
      <c r="AI170" s="15">
        <f>SUMIFS('Inter regional allocations'!$D:$D,'Inter regional allocations'!$A:$A,AI$2,'Inter regional allocations'!$C:$C,$E170,'Inter regional allocations'!$B:$B,"gen")</f>
        <v>1.4889069430850399E-12</v>
      </c>
      <c r="AJ170" s="15">
        <f>SUMIFS('Inter regional allocations'!$D:$D,'Inter regional allocations'!$A:$A,AJ$2,'Inter regional allocations'!$C:$C,$E170,'Inter regional allocations'!$B:$B,"gen")</f>
        <v>3.6499091172013601E-13</v>
      </c>
      <c r="AK170" s="15">
        <f>SUMIFS('Inter regional allocations'!$D:$D,'Inter regional allocations'!$A:$A,AK$2,'Inter regional allocations'!$C:$C,$E170,'Inter regional allocations'!$B:$B,"gen")</f>
        <v>1.50638021671411E-12</v>
      </c>
      <c r="AL170" s="15">
        <f>SUMIFS('Inter regional allocations'!$D:$D,'Inter regional allocations'!$A:$A,AL$2,'Inter regional allocations'!$C:$C,$E170,'Inter regional allocations'!$B:$B,"gen")</f>
        <v>7.7263512220585305E-15</v>
      </c>
      <c r="AM170" s="15">
        <f>SUMIFS('Inter regional allocations'!$D:$D,'Inter regional allocations'!$A:$A,AM$2,'Inter regional allocations'!$C:$C,$E170,'Inter regional allocations'!$B:$B,"gen")</f>
        <v>1.61461103087712E-13</v>
      </c>
      <c r="AN170" s="15">
        <f>SUMIFS('Inter regional allocations'!$D:$D,'Inter regional allocations'!$A:$A,AN$2,'Inter regional allocations'!$C:$C,$E170,'Inter regional allocations'!$B:$B,"gen")</f>
        <v>1.9026800123822E-3</v>
      </c>
      <c r="AO170" s="15">
        <f>SUMIFS('Inter regional allocations'!$D:$D,'Inter regional allocations'!$A:$A,AO$2,'Inter regional allocations'!$C:$C,$E170,'Inter regional allocations'!$B:$B,"gen")</f>
        <v>1.9051907482012099E-3</v>
      </c>
      <c r="AP170" s="15">
        <f>SUMIFS('Inter regional allocations'!$D:$D,'Inter regional allocations'!$A:$A,AP$2,'Inter regional allocations'!$C:$C,$E170,'Inter regional allocations'!$B:$B,"gen")</f>
        <v>1.23987884308413E-14</v>
      </c>
      <c r="AQ170" s="15">
        <f>SUMIFS('Inter regional allocations'!$D:$D,'Inter regional allocations'!$A:$A,AQ$2,'Inter regional allocations'!$C:$C,$E170,'Inter regional allocations'!$B:$B,"gen")</f>
        <v>4.0858083721920799E-15</v>
      </c>
      <c r="AR170" s="15">
        <f>SUMIFS('Inter regional allocations'!$D:$D,'Inter regional allocations'!$A:$A,AR$2,'Inter regional allocations'!$C:$C,$E170,'Inter regional allocations'!$B:$B,"gen")</f>
        <v>2.4329019790158299E-14</v>
      </c>
      <c r="AS170" s="15">
        <f>SUMIFS('Inter regional allocations'!$D:$D,'Inter regional allocations'!$A:$A,AS$2,'Inter regional allocations'!$C:$C,$E170,'Inter regional allocations'!$B:$B,"gen")</f>
        <v>1.90207887073059E-3</v>
      </c>
      <c r="AT170" s="15">
        <f>SUMIFS('Inter regional allocations'!$D:$D,'Inter regional allocations'!$A:$A,AT$2,'Inter regional allocations'!$C:$C,$E170,'Inter regional allocations'!$B:$B,"gen")</f>
        <v>1.91867055145351E-3</v>
      </c>
      <c r="AU170" s="15">
        <f>SUMIFS('Inter regional allocations'!$D:$D,'Inter regional allocations'!$A:$A,AU$2,'Inter regional allocations'!$C:$C,$E170,'Inter regional allocations'!$B:$B,"gen")</f>
        <v>2.6377620031073199E-14</v>
      </c>
      <c r="AV170" s="15">
        <f>SUMIFS('Inter regional allocations'!$D:$D,'Inter regional allocations'!$A:$A,AV$2,'Inter regional allocations'!$C:$C,$E170,'Inter regional allocations'!$B:$B,"gen")</f>
        <v>2.3057289397967298E-14</v>
      </c>
      <c r="AW170" s="15">
        <f>SUMIFS('Inter regional allocations'!$D:$D,'Inter regional allocations'!$A:$A,AW$2,'Inter regional allocations'!$C:$C,$E170,'Inter regional allocations'!$B:$B,"gen")</f>
        <v>2.6478609055244398E-14</v>
      </c>
      <c r="AX170" s="15">
        <f>SUMIFS('Inter regional allocations'!$D:$D,'Inter regional allocations'!$A:$A,AX$2,'Inter regional allocations'!$C:$C,$E170,'Inter regional allocations'!$B:$B,"gen")</f>
        <v>2.0339404229991501E-7</v>
      </c>
      <c r="AY170" s="15">
        <f>SUMIFS('Inter regional allocations'!$D:$D,'Inter regional allocations'!$A:$A,AY$2,'Inter regional allocations'!$C:$C,$E170,'Inter regional allocations'!$B:$B,"gen")</f>
        <v>1.20082260369776E-4</v>
      </c>
      <c r="AZ170" s="12">
        <f t="shared" ca="1" si="94"/>
        <v>3.5859037233015916E-4</v>
      </c>
      <c r="BA170" s="15">
        <f t="shared" ca="1" si="95"/>
        <v>0</v>
      </c>
      <c r="BB170" s="15">
        <f t="shared" ca="1" si="96"/>
        <v>3.5904876386244588E-5</v>
      </c>
      <c r="BC170" s="15">
        <f t="shared" ca="1" si="97"/>
        <v>1.7357598422702402E-3</v>
      </c>
      <c r="BD170" s="15">
        <f t="shared" ca="1" si="98"/>
        <v>2.4821886813289517E-6</v>
      </c>
      <c r="BE170" s="15">
        <f t="shared" ca="1" si="99"/>
        <v>8.6044462675198203E-7</v>
      </c>
      <c r="BF170" s="15">
        <f t="shared" ca="1" si="100"/>
        <v>6.7896635905234778E-3</v>
      </c>
      <c r="BG170" s="15">
        <f t="shared" ca="1" si="101"/>
        <v>5.4491123998546762E-4</v>
      </c>
      <c r="BH170" s="15">
        <f t="shared" ca="1" si="102"/>
        <v>5.7492552202616995E-3</v>
      </c>
      <c r="BI170" s="15">
        <f t="shared" ca="1" si="103"/>
        <v>8.8501072826050979E-13</v>
      </c>
      <c r="BJ170" s="15">
        <f t="shared" ca="1" si="104"/>
        <v>1.2667718617576526E-12</v>
      </c>
      <c r="BK170" s="15">
        <f t="shared" ca="1" si="105"/>
        <v>0</v>
      </c>
      <c r="BL170" s="15">
        <f t="shared" ca="1" si="106"/>
        <v>4.673013755243626E-5</v>
      </c>
      <c r="BM170" s="15">
        <f t="shared" ca="1" si="107"/>
        <v>0</v>
      </c>
      <c r="BN170" s="15">
        <f t="shared" ca="1" si="108"/>
        <v>1.2195787832128673E-2</v>
      </c>
      <c r="BO170" s="15">
        <f t="shared" ca="1" si="109"/>
        <v>3.9374693202251303E-8</v>
      </c>
      <c r="BP170" s="15">
        <f t="shared" ca="1" si="110"/>
        <v>0</v>
      </c>
      <c r="BQ170" s="15">
        <f t="shared" ca="1" si="111"/>
        <v>0</v>
      </c>
      <c r="BR170" s="15">
        <f t="shared" ca="1" si="111"/>
        <v>0</v>
      </c>
      <c r="BS170" s="15">
        <f t="shared" ca="1" si="112"/>
        <v>1.5562980844304184E-7</v>
      </c>
      <c r="BT170" s="15">
        <f t="shared" ca="1" si="113"/>
        <v>9.7171774199470703E-7</v>
      </c>
      <c r="BU170" s="12">
        <f t="shared" ca="1" si="114"/>
        <v>0</v>
      </c>
      <c r="BV170" s="15">
        <f t="shared" ca="1" si="115"/>
        <v>0</v>
      </c>
      <c r="BW170" s="15">
        <f t="shared" ca="1" si="116"/>
        <v>0</v>
      </c>
      <c r="BX170" s="15">
        <f t="shared" ca="1" si="117"/>
        <v>0</v>
      </c>
      <c r="BY170" s="15">
        <f t="shared" ca="1" si="118"/>
        <v>0</v>
      </c>
      <c r="BZ170" s="15">
        <f t="shared" ca="1" si="119"/>
        <v>0</v>
      </c>
      <c r="CA170" s="15">
        <f t="shared" ca="1" si="120"/>
        <v>0</v>
      </c>
      <c r="CB170" s="15">
        <f t="shared" ca="1" si="121"/>
        <v>0</v>
      </c>
      <c r="CC170" s="15">
        <f t="shared" ca="1" si="122"/>
        <v>0</v>
      </c>
      <c r="CD170" s="15">
        <f t="shared" ca="1" si="123"/>
        <v>0</v>
      </c>
      <c r="CE170" s="15">
        <f t="shared" ca="1" si="124"/>
        <v>0</v>
      </c>
      <c r="CF170" s="15">
        <f t="shared" ca="1" si="125"/>
        <v>0</v>
      </c>
      <c r="CG170" s="15">
        <f t="shared" ca="1" si="126"/>
        <v>0</v>
      </c>
      <c r="CH170" s="15">
        <f t="shared" ca="1" si="127"/>
        <v>0</v>
      </c>
      <c r="CI170" s="15">
        <f t="shared" ca="1" si="128"/>
        <v>0</v>
      </c>
      <c r="CJ170" s="15">
        <f t="shared" ca="1" si="129"/>
        <v>0</v>
      </c>
      <c r="CK170" s="15">
        <f t="shared" ca="1" si="130"/>
        <v>0</v>
      </c>
      <c r="CL170" s="15">
        <f t="shared" ca="1" si="131"/>
        <v>0</v>
      </c>
      <c r="CM170" s="15">
        <f t="shared" ca="1" si="131"/>
        <v>0</v>
      </c>
      <c r="CN170" s="15">
        <f t="shared" ca="1" si="132"/>
        <v>0</v>
      </c>
      <c r="CO170" s="15">
        <f t="shared" ca="1" si="133"/>
        <v>0</v>
      </c>
    </row>
    <row r="171" spans="1:93" x14ac:dyDescent="0.35">
      <c r="A171" s="4" t="str">
        <f t="shared" si="135"/>
        <v>VECTPAK</v>
      </c>
      <c r="B171" s="3" t="str">
        <f t="shared" si="91"/>
        <v>VECTPAK</v>
      </c>
      <c r="C171" s="4" t="s">
        <v>223</v>
      </c>
      <c r="D171" s="4" t="s">
        <v>232</v>
      </c>
      <c r="E171" s="6" t="s">
        <v>28</v>
      </c>
      <c r="F171" s="9">
        <v>619984402.79999995</v>
      </c>
      <c r="G171" s="10">
        <v>0</v>
      </c>
      <c r="H171" s="12">
        <f t="shared" ca="1" si="92"/>
        <v>9.8004838291033042E-2</v>
      </c>
      <c r="I171" s="14">
        <f t="shared" ca="1" si="93"/>
        <v>0</v>
      </c>
      <c r="J171" s="12">
        <f>SUMIFS('Inter regional allocations'!$D:$D,'Inter regional allocations'!$A:$A,J$2,'Inter regional allocations'!$C:$C,$E171,'Inter regional allocations'!$B:$B,"load")</f>
        <v>7.4492730846037703E-3</v>
      </c>
      <c r="K171" s="15">
        <f>SUMIFS('Inter regional allocations'!$D:$D,'Inter regional allocations'!$A:$A,K$2,'Inter regional allocations'!$C:$C,$E171,'Inter regional allocations'!$B:$B,"load")</f>
        <v>0</v>
      </c>
      <c r="L171" s="15">
        <f>SUMIFS('Inter regional allocations'!$D:$D,'Inter regional allocations'!$A:$A,L$2,'Inter regional allocations'!$C:$C,$E171,'Inter regional allocations'!$B:$B,"load")</f>
        <v>7.45879560379882E-4</v>
      </c>
      <c r="M171" s="15">
        <f>SUMIFS('Inter regional allocations'!$D:$D,'Inter regional allocations'!$A:$A,M$2,'Inter regional allocations'!$C:$C,$E171,'Inter regional allocations'!$B:$B,"load")</f>
        <v>3.6058271699650701E-2</v>
      </c>
      <c r="N171" s="15">
        <f>SUMIFS('Inter regional allocations'!$D:$D,'Inter regional allocations'!$A:$A,N$2,'Inter regional allocations'!$C:$C,$E171,'Inter regional allocations'!$B:$B,"load")</f>
        <v>5.1564410986771901E-5</v>
      </c>
      <c r="O171" s="15">
        <f>SUMIFS('Inter regional allocations'!$D:$D,'Inter regional allocations'!$A:$A,O$2,'Inter regional allocations'!$C:$C,$E171,'Inter regional allocations'!$B:$B,"load")</f>
        <v>1.7874676771728799E-5</v>
      </c>
      <c r="P171" s="15">
        <f>SUMIFS('Inter regional allocations'!$D:$D,'Inter regional allocations'!$A:$A,P$2,'Inter regional allocations'!$C:$C,$E171,'Inter regional allocations'!$B:$B,"load")</f>
        <v>0.141046894008166</v>
      </c>
      <c r="Q171" s="15">
        <f>SUMIFS('Inter regional allocations'!$D:$D,'Inter regional allocations'!$A:$A,Q$2,'Inter regional allocations'!$C:$C,$E171,'Inter regional allocations'!$B:$B,"load")</f>
        <v>1.1319859501929E-2</v>
      </c>
      <c r="R171" s="15">
        <f>SUMIFS('Inter regional allocations'!$D:$D,'Inter regional allocations'!$A:$A,R$2,'Inter regional allocations'!$C:$C,$E171,'Inter regional allocations'!$B:$B,"load")</f>
        <v>0.11943369223918</v>
      </c>
      <c r="S171" s="15">
        <f>SUMIFS('Inter regional allocations'!$D:$D,'Inter regional allocations'!$A:$A,S$2,'Inter regional allocations'!$C:$C,$E171,'Inter regional allocations'!$B:$B,"load")</f>
        <v>1.8385007257101199E-11</v>
      </c>
      <c r="T171" s="15">
        <f>SUMIFS('Inter regional allocations'!$D:$D,'Inter regional allocations'!$A:$A,T$2,'Inter regional allocations'!$C:$C,$E171,'Inter regional allocations'!$B:$B,"load")</f>
        <v>2.63156243509972E-11</v>
      </c>
      <c r="U171" s="15">
        <f>SUMIFS('Inter regional allocations'!$D:$D,'Inter regional allocations'!$A:$A,U$2,'Inter regional allocations'!$C:$C,$E171,'Inter regional allocations'!$B:$B,"load")</f>
        <v>0</v>
      </c>
      <c r="V171" s="15">
        <f>SUMIFS('Inter regional allocations'!$D:$D,'Inter regional allocations'!$A:$A,V$2,'Inter regional allocations'!$C:$C,$E171,'Inter regional allocations'!$B:$B,"load")</f>
        <v>9.7076102084717902E-4</v>
      </c>
      <c r="W171" s="15">
        <f>SUMIFS('Inter regional allocations'!$D:$D,'Inter regional allocations'!$A:$A,W$2,'Inter regional allocations'!$C:$C,$E171,'Inter regional allocations'!$B:$B,"load")</f>
        <v>0</v>
      </c>
      <c r="X171" s="15">
        <f>SUMIFS('Inter regional allocations'!$D:$D,'Inter regional allocations'!$A:$A,X$2,'Inter regional allocations'!$C:$C,$E171,'Inter regional allocations'!$B:$B,"load")</f>
        <v>0.25335246301528602</v>
      </c>
      <c r="Y171" s="15">
        <f>SUMIFS('Inter regional allocations'!$D:$D,'Inter regional allocations'!$A:$A,Y$2,'Inter regional allocations'!$C:$C,$E171,'Inter regional allocations'!$B:$B,"load")</f>
        <v>8.1796072878388505E-7</v>
      </c>
      <c r="Z171" s="15">
        <f>SUMIFS('Inter regional allocations'!$D:$D,'Inter regional allocations'!$A:$A,Z$2,'Inter regional allocations'!$C:$C,$E171,'Inter regional allocations'!$B:$B,"load")</f>
        <v>0</v>
      </c>
      <c r="AA171" s="15">
        <f>SUMIFS('Inter regional allocations'!$D:$D,'Inter regional allocations'!$A:$A,AA$2,'Inter regional allocations'!$C:$C,$E171,'Inter regional allocations'!$B:$B,"load")</f>
        <v>0</v>
      </c>
      <c r="AB171" s="15">
        <f>SUMIFS('Inter regional allocations'!$D:$D,'Inter regional allocations'!$A:$A,AB$2,'Inter regional allocations'!$C:$C,$E171,'Inter regional allocations'!$B:$B,"load")</f>
        <v>0</v>
      </c>
      <c r="AC171" s="15">
        <f>SUMIFS('Inter regional allocations'!$D:$D,'Inter regional allocations'!$A:$A,AC$2,'Inter regional allocations'!$C:$C,$E171,'Inter regional allocations'!$B:$B,"load")</f>
        <v>3.2330174836076799E-6</v>
      </c>
      <c r="AD171" s="15">
        <f>SUMIFS('Inter regional allocations'!$D:$D,'Inter regional allocations'!$A:$A,AD$2,'Inter regional allocations'!$C:$C,$E171,'Inter regional allocations'!$B:$B,"load")</f>
        <v>2.0186238616045301E-5</v>
      </c>
      <c r="AE171" s="12">
        <f>SUMIFS('Inter regional allocations'!$D:$D,'Inter regional allocations'!$A:$A,AE$2,'Inter regional allocations'!$C:$C,$E171,'Inter regional allocations'!$B:$B,"gen")</f>
        <v>1.82010965955655E-13</v>
      </c>
      <c r="AF171" s="15">
        <f>SUMIFS('Inter regional allocations'!$D:$D,'Inter regional allocations'!$A:$A,AF$2,'Inter regional allocations'!$C:$C,$E171,'Inter regional allocations'!$B:$B,"gen")</f>
        <v>2.62972474139732E-14</v>
      </c>
      <c r="AG171" s="15">
        <f>SUMIFS('Inter regional allocations'!$D:$D,'Inter regional allocations'!$A:$A,AG$2,'Inter regional allocations'!$C:$C,$E171,'Inter regional allocations'!$B:$B,"gen")</f>
        <v>2.0041771889105698E-6</v>
      </c>
      <c r="AH171" s="15">
        <f>SUMIFS('Inter regional allocations'!$D:$D,'Inter regional allocations'!$A:$A,AH$2,'Inter regional allocations'!$C:$C,$E171,'Inter regional allocations'!$B:$B,"gen")</f>
        <v>2.63680574488097E-14</v>
      </c>
      <c r="AI171" s="15">
        <f>SUMIFS('Inter regional allocations'!$D:$D,'Inter regional allocations'!$A:$A,AI$2,'Inter regional allocations'!$C:$C,$E171,'Inter regional allocations'!$B:$B,"gen")</f>
        <v>1.4889069430850399E-12</v>
      </c>
      <c r="AJ171" s="15">
        <f>SUMIFS('Inter regional allocations'!$D:$D,'Inter regional allocations'!$A:$A,AJ$2,'Inter regional allocations'!$C:$C,$E171,'Inter regional allocations'!$B:$B,"gen")</f>
        <v>3.6499091172013601E-13</v>
      </c>
      <c r="AK171" s="15">
        <f>SUMIFS('Inter regional allocations'!$D:$D,'Inter regional allocations'!$A:$A,AK$2,'Inter regional allocations'!$C:$C,$E171,'Inter regional allocations'!$B:$B,"gen")</f>
        <v>1.50638021671411E-12</v>
      </c>
      <c r="AL171" s="15">
        <f>SUMIFS('Inter regional allocations'!$D:$D,'Inter regional allocations'!$A:$A,AL$2,'Inter regional allocations'!$C:$C,$E171,'Inter regional allocations'!$B:$B,"gen")</f>
        <v>7.7263512220585305E-15</v>
      </c>
      <c r="AM171" s="15">
        <f>SUMIFS('Inter regional allocations'!$D:$D,'Inter regional allocations'!$A:$A,AM$2,'Inter regional allocations'!$C:$C,$E171,'Inter regional allocations'!$B:$B,"gen")</f>
        <v>1.61461103087712E-13</v>
      </c>
      <c r="AN171" s="15">
        <f>SUMIFS('Inter regional allocations'!$D:$D,'Inter regional allocations'!$A:$A,AN$2,'Inter regional allocations'!$C:$C,$E171,'Inter regional allocations'!$B:$B,"gen")</f>
        <v>1.9026800123822E-3</v>
      </c>
      <c r="AO171" s="15">
        <f>SUMIFS('Inter regional allocations'!$D:$D,'Inter regional allocations'!$A:$A,AO$2,'Inter regional allocations'!$C:$C,$E171,'Inter regional allocations'!$B:$B,"gen")</f>
        <v>1.9051907482012099E-3</v>
      </c>
      <c r="AP171" s="15">
        <f>SUMIFS('Inter regional allocations'!$D:$D,'Inter regional allocations'!$A:$A,AP$2,'Inter regional allocations'!$C:$C,$E171,'Inter regional allocations'!$B:$B,"gen")</f>
        <v>1.23987884308413E-14</v>
      </c>
      <c r="AQ171" s="15">
        <f>SUMIFS('Inter regional allocations'!$D:$D,'Inter regional allocations'!$A:$A,AQ$2,'Inter regional allocations'!$C:$C,$E171,'Inter regional allocations'!$B:$B,"gen")</f>
        <v>4.0858083721920799E-15</v>
      </c>
      <c r="AR171" s="15">
        <f>SUMIFS('Inter regional allocations'!$D:$D,'Inter regional allocations'!$A:$A,AR$2,'Inter regional allocations'!$C:$C,$E171,'Inter regional allocations'!$B:$B,"gen")</f>
        <v>2.4329019790158299E-14</v>
      </c>
      <c r="AS171" s="15">
        <f>SUMIFS('Inter regional allocations'!$D:$D,'Inter regional allocations'!$A:$A,AS$2,'Inter regional allocations'!$C:$C,$E171,'Inter regional allocations'!$B:$B,"gen")</f>
        <v>1.90207887073059E-3</v>
      </c>
      <c r="AT171" s="15">
        <f>SUMIFS('Inter regional allocations'!$D:$D,'Inter regional allocations'!$A:$A,AT$2,'Inter regional allocations'!$C:$C,$E171,'Inter regional allocations'!$B:$B,"gen")</f>
        <v>1.91867055145351E-3</v>
      </c>
      <c r="AU171" s="15">
        <f>SUMIFS('Inter regional allocations'!$D:$D,'Inter regional allocations'!$A:$A,AU$2,'Inter regional allocations'!$C:$C,$E171,'Inter regional allocations'!$B:$B,"gen")</f>
        <v>2.6377620031073199E-14</v>
      </c>
      <c r="AV171" s="15">
        <f>SUMIFS('Inter regional allocations'!$D:$D,'Inter regional allocations'!$A:$A,AV$2,'Inter regional allocations'!$C:$C,$E171,'Inter regional allocations'!$B:$B,"gen")</f>
        <v>2.3057289397967298E-14</v>
      </c>
      <c r="AW171" s="15">
        <f>SUMIFS('Inter regional allocations'!$D:$D,'Inter regional allocations'!$A:$A,AW$2,'Inter regional allocations'!$C:$C,$E171,'Inter regional allocations'!$B:$B,"gen")</f>
        <v>2.6478609055244398E-14</v>
      </c>
      <c r="AX171" s="15">
        <f>SUMIFS('Inter regional allocations'!$D:$D,'Inter regional allocations'!$A:$A,AX$2,'Inter regional allocations'!$C:$C,$E171,'Inter regional allocations'!$B:$B,"gen")</f>
        <v>2.0339404229991501E-7</v>
      </c>
      <c r="AY171" s="15">
        <f>SUMIFS('Inter regional allocations'!$D:$D,'Inter regional allocations'!$A:$A,AY$2,'Inter regional allocations'!$C:$C,$E171,'Inter regional allocations'!$B:$B,"gen")</f>
        <v>1.20082260369776E-4</v>
      </c>
      <c r="AZ171" s="12">
        <f t="shared" ca="1" si="94"/>
        <v>7.3006480404233737E-4</v>
      </c>
      <c r="BA171" s="15">
        <f t="shared" ca="1" si="95"/>
        <v>0</v>
      </c>
      <c r="BB171" s="15">
        <f t="shared" ca="1" si="96"/>
        <v>7.3099805699617157E-5</v>
      </c>
      <c r="BC171" s="15">
        <f t="shared" ca="1" si="97"/>
        <v>3.5338850869784002E-3</v>
      </c>
      <c r="BD171" s="15">
        <f t="shared" ca="1" si="98"/>
        <v>5.053561760330948E-6</v>
      </c>
      <c r="BE171" s="15">
        <f t="shared" ca="1" si="99"/>
        <v>1.7518048065177654E-6</v>
      </c>
      <c r="BF171" s="15">
        <f t="shared" ca="1" si="100"/>
        <v>1.3823278038722787E-2</v>
      </c>
      <c r="BG171" s="15">
        <f t="shared" ca="1" si="101"/>
        <v>1.1094009999637654E-3</v>
      </c>
      <c r="BH171" s="15">
        <f t="shared" ca="1" si="102"/>
        <v>1.1705079694401843E-2</v>
      </c>
      <c r="BI171" s="15">
        <f t="shared" ca="1" si="103"/>
        <v>1.8018196632116719E-12</v>
      </c>
      <c r="BJ171" s="15">
        <f t="shared" ca="1" si="104"/>
        <v>2.5790585090470521E-12</v>
      </c>
      <c r="BK171" s="15">
        <f t="shared" ca="1" si="105"/>
        <v>0</v>
      </c>
      <c r="BL171" s="15">
        <f t="shared" ca="1" si="106"/>
        <v>9.5139276867365932E-5</v>
      </c>
      <c r="BM171" s="15">
        <f t="shared" ca="1" si="107"/>
        <v>0</v>
      </c>
      <c r="BN171" s="15">
        <f t="shared" ca="1" si="108"/>
        <v>2.4829767168448036E-2</v>
      </c>
      <c r="BO171" s="15">
        <f t="shared" ca="1" si="109"/>
        <v>8.0164108952880193E-8</v>
      </c>
      <c r="BP171" s="15">
        <f t="shared" ca="1" si="110"/>
        <v>0</v>
      </c>
      <c r="BQ171" s="15">
        <f t="shared" ca="1" si="111"/>
        <v>0</v>
      </c>
      <c r="BR171" s="15">
        <f t="shared" ca="1" si="111"/>
        <v>0</v>
      </c>
      <c r="BS171" s="15">
        <f t="shared" ca="1" si="112"/>
        <v>3.1685135567305325E-7</v>
      </c>
      <c r="BT171" s="15">
        <f t="shared" ca="1" si="113"/>
        <v>1.9783490512697266E-6</v>
      </c>
      <c r="BU171" s="12">
        <f t="shared" ca="1" si="114"/>
        <v>0</v>
      </c>
      <c r="BV171" s="15">
        <f t="shared" ca="1" si="115"/>
        <v>0</v>
      </c>
      <c r="BW171" s="15">
        <f t="shared" ca="1" si="116"/>
        <v>0</v>
      </c>
      <c r="BX171" s="15">
        <f t="shared" ca="1" si="117"/>
        <v>0</v>
      </c>
      <c r="BY171" s="15">
        <f t="shared" ca="1" si="118"/>
        <v>0</v>
      </c>
      <c r="BZ171" s="15">
        <f t="shared" ca="1" si="119"/>
        <v>0</v>
      </c>
      <c r="CA171" s="15">
        <f t="shared" ca="1" si="120"/>
        <v>0</v>
      </c>
      <c r="CB171" s="15">
        <f t="shared" ca="1" si="121"/>
        <v>0</v>
      </c>
      <c r="CC171" s="15">
        <f t="shared" ca="1" si="122"/>
        <v>0</v>
      </c>
      <c r="CD171" s="15">
        <f t="shared" ca="1" si="123"/>
        <v>0</v>
      </c>
      <c r="CE171" s="15">
        <f t="shared" ca="1" si="124"/>
        <v>0</v>
      </c>
      <c r="CF171" s="15">
        <f t="shared" ca="1" si="125"/>
        <v>0</v>
      </c>
      <c r="CG171" s="15">
        <f t="shared" ca="1" si="126"/>
        <v>0</v>
      </c>
      <c r="CH171" s="15">
        <f t="shared" ca="1" si="127"/>
        <v>0</v>
      </c>
      <c r="CI171" s="15">
        <f t="shared" ca="1" si="128"/>
        <v>0</v>
      </c>
      <c r="CJ171" s="15">
        <f t="shared" ca="1" si="129"/>
        <v>0</v>
      </c>
      <c r="CK171" s="15">
        <f t="shared" ca="1" si="130"/>
        <v>0</v>
      </c>
      <c r="CL171" s="15">
        <f t="shared" ca="1" si="131"/>
        <v>0</v>
      </c>
      <c r="CM171" s="15">
        <f t="shared" ca="1" si="131"/>
        <v>0</v>
      </c>
      <c r="CN171" s="15">
        <f t="shared" ca="1" si="132"/>
        <v>0</v>
      </c>
      <c r="CO171" s="15">
        <f t="shared" ca="1" si="133"/>
        <v>0</v>
      </c>
    </row>
    <row r="172" spans="1:93" x14ac:dyDescent="0.35">
      <c r="A172" s="4" t="str">
        <f t="shared" si="135"/>
        <v>VECTPEN</v>
      </c>
      <c r="B172" s="3" t="str">
        <f t="shared" si="91"/>
        <v>VECTPEN</v>
      </c>
      <c r="C172" s="4" t="s">
        <v>223</v>
      </c>
      <c r="D172" s="4" t="s">
        <v>180</v>
      </c>
      <c r="E172" s="6" t="s">
        <v>28</v>
      </c>
      <c r="F172" s="9">
        <v>2228946433</v>
      </c>
      <c r="G172" s="10">
        <v>0</v>
      </c>
      <c r="H172" s="12">
        <f t="shared" ca="1" si="92"/>
        <v>0.35234359725660491</v>
      </c>
      <c r="I172" s="14">
        <f t="shared" ca="1" si="93"/>
        <v>0</v>
      </c>
      <c r="J172" s="12">
        <f>SUMIFS('Inter regional allocations'!$D:$D,'Inter regional allocations'!$A:$A,J$2,'Inter regional allocations'!$C:$C,$E172,'Inter regional allocations'!$B:$B,"load")</f>
        <v>7.4492730846037703E-3</v>
      </c>
      <c r="K172" s="15">
        <f>SUMIFS('Inter regional allocations'!$D:$D,'Inter regional allocations'!$A:$A,K$2,'Inter regional allocations'!$C:$C,$E172,'Inter regional allocations'!$B:$B,"load")</f>
        <v>0</v>
      </c>
      <c r="L172" s="15">
        <f>SUMIFS('Inter regional allocations'!$D:$D,'Inter regional allocations'!$A:$A,L$2,'Inter regional allocations'!$C:$C,$E172,'Inter regional allocations'!$B:$B,"load")</f>
        <v>7.45879560379882E-4</v>
      </c>
      <c r="M172" s="15">
        <f>SUMIFS('Inter regional allocations'!$D:$D,'Inter regional allocations'!$A:$A,M$2,'Inter regional allocations'!$C:$C,$E172,'Inter regional allocations'!$B:$B,"load")</f>
        <v>3.6058271699650701E-2</v>
      </c>
      <c r="N172" s="15">
        <f>SUMIFS('Inter regional allocations'!$D:$D,'Inter regional allocations'!$A:$A,N$2,'Inter regional allocations'!$C:$C,$E172,'Inter regional allocations'!$B:$B,"load")</f>
        <v>5.1564410986771901E-5</v>
      </c>
      <c r="O172" s="15">
        <f>SUMIFS('Inter regional allocations'!$D:$D,'Inter regional allocations'!$A:$A,O$2,'Inter regional allocations'!$C:$C,$E172,'Inter regional allocations'!$B:$B,"load")</f>
        <v>1.7874676771728799E-5</v>
      </c>
      <c r="P172" s="15">
        <f>SUMIFS('Inter regional allocations'!$D:$D,'Inter regional allocations'!$A:$A,P$2,'Inter regional allocations'!$C:$C,$E172,'Inter regional allocations'!$B:$B,"load")</f>
        <v>0.141046894008166</v>
      </c>
      <c r="Q172" s="15">
        <f>SUMIFS('Inter regional allocations'!$D:$D,'Inter regional allocations'!$A:$A,Q$2,'Inter regional allocations'!$C:$C,$E172,'Inter regional allocations'!$B:$B,"load")</f>
        <v>1.1319859501929E-2</v>
      </c>
      <c r="R172" s="15">
        <f>SUMIFS('Inter regional allocations'!$D:$D,'Inter regional allocations'!$A:$A,R$2,'Inter regional allocations'!$C:$C,$E172,'Inter regional allocations'!$B:$B,"load")</f>
        <v>0.11943369223918</v>
      </c>
      <c r="S172" s="15">
        <f>SUMIFS('Inter regional allocations'!$D:$D,'Inter regional allocations'!$A:$A,S$2,'Inter regional allocations'!$C:$C,$E172,'Inter regional allocations'!$B:$B,"load")</f>
        <v>1.8385007257101199E-11</v>
      </c>
      <c r="T172" s="15">
        <f>SUMIFS('Inter regional allocations'!$D:$D,'Inter regional allocations'!$A:$A,T$2,'Inter regional allocations'!$C:$C,$E172,'Inter regional allocations'!$B:$B,"load")</f>
        <v>2.63156243509972E-11</v>
      </c>
      <c r="U172" s="15">
        <f>SUMIFS('Inter regional allocations'!$D:$D,'Inter regional allocations'!$A:$A,U$2,'Inter regional allocations'!$C:$C,$E172,'Inter regional allocations'!$B:$B,"load")</f>
        <v>0</v>
      </c>
      <c r="V172" s="15">
        <f>SUMIFS('Inter regional allocations'!$D:$D,'Inter regional allocations'!$A:$A,V$2,'Inter regional allocations'!$C:$C,$E172,'Inter regional allocations'!$B:$B,"load")</f>
        <v>9.7076102084717902E-4</v>
      </c>
      <c r="W172" s="15">
        <f>SUMIFS('Inter regional allocations'!$D:$D,'Inter regional allocations'!$A:$A,W$2,'Inter regional allocations'!$C:$C,$E172,'Inter regional allocations'!$B:$B,"load")</f>
        <v>0</v>
      </c>
      <c r="X172" s="15">
        <f>SUMIFS('Inter regional allocations'!$D:$D,'Inter regional allocations'!$A:$A,X$2,'Inter regional allocations'!$C:$C,$E172,'Inter regional allocations'!$B:$B,"load")</f>
        <v>0.25335246301528602</v>
      </c>
      <c r="Y172" s="15">
        <f>SUMIFS('Inter regional allocations'!$D:$D,'Inter regional allocations'!$A:$A,Y$2,'Inter regional allocations'!$C:$C,$E172,'Inter regional allocations'!$B:$B,"load")</f>
        <v>8.1796072878388505E-7</v>
      </c>
      <c r="Z172" s="15">
        <f>SUMIFS('Inter regional allocations'!$D:$D,'Inter regional allocations'!$A:$A,Z$2,'Inter regional allocations'!$C:$C,$E172,'Inter regional allocations'!$B:$B,"load")</f>
        <v>0</v>
      </c>
      <c r="AA172" s="15">
        <f>SUMIFS('Inter regional allocations'!$D:$D,'Inter regional allocations'!$A:$A,AA$2,'Inter regional allocations'!$C:$C,$E172,'Inter regional allocations'!$B:$B,"load")</f>
        <v>0</v>
      </c>
      <c r="AB172" s="15">
        <f>SUMIFS('Inter regional allocations'!$D:$D,'Inter regional allocations'!$A:$A,AB$2,'Inter regional allocations'!$C:$C,$E172,'Inter regional allocations'!$B:$B,"load")</f>
        <v>0</v>
      </c>
      <c r="AC172" s="15">
        <f>SUMIFS('Inter regional allocations'!$D:$D,'Inter regional allocations'!$A:$A,AC$2,'Inter regional allocations'!$C:$C,$E172,'Inter regional allocations'!$B:$B,"load")</f>
        <v>3.2330174836076799E-6</v>
      </c>
      <c r="AD172" s="15">
        <f>SUMIFS('Inter regional allocations'!$D:$D,'Inter regional allocations'!$A:$A,AD$2,'Inter regional allocations'!$C:$C,$E172,'Inter regional allocations'!$B:$B,"load")</f>
        <v>2.0186238616045301E-5</v>
      </c>
      <c r="AE172" s="12">
        <f>SUMIFS('Inter regional allocations'!$D:$D,'Inter regional allocations'!$A:$A,AE$2,'Inter regional allocations'!$C:$C,$E172,'Inter regional allocations'!$B:$B,"gen")</f>
        <v>1.82010965955655E-13</v>
      </c>
      <c r="AF172" s="15">
        <f>SUMIFS('Inter regional allocations'!$D:$D,'Inter regional allocations'!$A:$A,AF$2,'Inter regional allocations'!$C:$C,$E172,'Inter regional allocations'!$B:$B,"gen")</f>
        <v>2.62972474139732E-14</v>
      </c>
      <c r="AG172" s="15">
        <f>SUMIFS('Inter regional allocations'!$D:$D,'Inter regional allocations'!$A:$A,AG$2,'Inter regional allocations'!$C:$C,$E172,'Inter regional allocations'!$B:$B,"gen")</f>
        <v>2.0041771889105698E-6</v>
      </c>
      <c r="AH172" s="15">
        <f>SUMIFS('Inter regional allocations'!$D:$D,'Inter regional allocations'!$A:$A,AH$2,'Inter regional allocations'!$C:$C,$E172,'Inter regional allocations'!$B:$B,"gen")</f>
        <v>2.63680574488097E-14</v>
      </c>
      <c r="AI172" s="15">
        <f>SUMIFS('Inter regional allocations'!$D:$D,'Inter regional allocations'!$A:$A,AI$2,'Inter regional allocations'!$C:$C,$E172,'Inter regional allocations'!$B:$B,"gen")</f>
        <v>1.4889069430850399E-12</v>
      </c>
      <c r="AJ172" s="15">
        <f>SUMIFS('Inter regional allocations'!$D:$D,'Inter regional allocations'!$A:$A,AJ$2,'Inter regional allocations'!$C:$C,$E172,'Inter regional allocations'!$B:$B,"gen")</f>
        <v>3.6499091172013601E-13</v>
      </c>
      <c r="AK172" s="15">
        <f>SUMIFS('Inter regional allocations'!$D:$D,'Inter regional allocations'!$A:$A,AK$2,'Inter regional allocations'!$C:$C,$E172,'Inter regional allocations'!$B:$B,"gen")</f>
        <v>1.50638021671411E-12</v>
      </c>
      <c r="AL172" s="15">
        <f>SUMIFS('Inter regional allocations'!$D:$D,'Inter regional allocations'!$A:$A,AL$2,'Inter regional allocations'!$C:$C,$E172,'Inter regional allocations'!$B:$B,"gen")</f>
        <v>7.7263512220585305E-15</v>
      </c>
      <c r="AM172" s="15">
        <f>SUMIFS('Inter regional allocations'!$D:$D,'Inter regional allocations'!$A:$A,AM$2,'Inter regional allocations'!$C:$C,$E172,'Inter regional allocations'!$B:$B,"gen")</f>
        <v>1.61461103087712E-13</v>
      </c>
      <c r="AN172" s="15">
        <f>SUMIFS('Inter regional allocations'!$D:$D,'Inter regional allocations'!$A:$A,AN$2,'Inter regional allocations'!$C:$C,$E172,'Inter regional allocations'!$B:$B,"gen")</f>
        <v>1.9026800123822E-3</v>
      </c>
      <c r="AO172" s="15">
        <f>SUMIFS('Inter regional allocations'!$D:$D,'Inter regional allocations'!$A:$A,AO$2,'Inter regional allocations'!$C:$C,$E172,'Inter regional allocations'!$B:$B,"gen")</f>
        <v>1.9051907482012099E-3</v>
      </c>
      <c r="AP172" s="15">
        <f>SUMIFS('Inter regional allocations'!$D:$D,'Inter regional allocations'!$A:$A,AP$2,'Inter regional allocations'!$C:$C,$E172,'Inter regional allocations'!$B:$B,"gen")</f>
        <v>1.23987884308413E-14</v>
      </c>
      <c r="AQ172" s="15">
        <f>SUMIFS('Inter regional allocations'!$D:$D,'Inter regional allocations'!$A:$A,AQ$2,'Inter regional allocations'!$C:$C,$E172,'Inter regional allocations'!$B:$B,"gen")</f>
        <v>4.0858083721920799E-15</v>
      </c>
      <c r="AR172" s="15">
        <f>SUMIFS('Inter regional allocations'!$D:$D,'Inter regional allocations'!$A:$A,AR$2,'Inter regional allocations'!$C:$C,$E172,'Inter regional allocations'!$B:$B,"gen")</f>
        <v>2.4329019790158299E-14</v>
      </c>
      <c r="AS172" s="15">
        <f>SUMIFS('Inter regional allocations'!$D:$D,'Inter regional allocations'!$A:$A,AS$2,'Inter regional allocations'!$C:$C,$E172,'Inter regional allocations'!$B:$B,"gen")</f>
        <v>1.90207887073059E-3</v>
      </c>
      <c r="AT172" s="15">
        <f>SUMIFS('Inter regional allocations'!$D:$D,'Inter regional allocations'!$A:$A,AT$2,'Inter regional allocations'!$C:$C,$E172,'Inter regional allocations'!$B:$B,"gen")</f>
        <v>1.91867055145351E-3</v>
      </c>
      <c r="AU172" s="15">
        <f>SUMIFS('Inter regional allocations'!$D:$D,'Inter regional allocations'!$A:$A,AU$2,'Inter regional allocations'!$C:$C,$E172,'Inter regional allocations'!$B:$B,"gen")</f>
        <v>2.6377620031073199E-14</v>
      </c>
      <c r="AV172" s="15">
        <f>SUMIFS('Inter regional allocations'!$D:$D,'Inter regional allocations'!$A:$A,AV$2,'Inter regional allocations'!$C:$C,$E172,'Inter regional allocations'!$B:$B,"gen")</f>
        <v>2.3057289397967298E-14</v>
      </c>
      <c r="AW172" s="15">
        <f>SUMIFS('Inter regional allocations'!$D:$D,'Inter regional allocations'!$A:$A,AW$2,'Inter regional allocations'!$C:$C,$E172,'Inter regional allocations'!$B:$B,"gen")</f>
        <v>2.6478609055244398E-14</v>
      </c>
      <c r="AX172" s="15">
        <f>SUMIFS('Inter regional allocations'!$D:$D,'Inter regional allocations'!$A:$A,AX$2,'Inter regional allocations'!$C:$C,$E172,'Inter regional allocations'!$B:$B,"gen")</f>
        <v>2.0339404229991501E-7</v>
      </c>
      <c r="AY172" s="15">
        <f>SUMIFS('Inter regional allocations'!$D:$D,'Inter regional allocations'!$A:$A,AY$2,'Inter regional allocations'!$C:$C,$E172,'Inter regional allocations'!$B:$B,"gen")</f>
        <v>1.20082260369776E-4</v>
      </c>
      <c r="AZ172" s="12">
        <f t="shared" ca="1" si="94"/>
        <v>2.624703675576098E-3</v>
      </c>
      <c r="BA172" s="15">
        <f t="shared" ca="1" si="95"/>
        <v>0</v>
      </c>
      <c r="BB172" s="15">
        <f t="shared" ca="1" si="96"/>
        <v>2.6280588742442264E-4</v>
      </c>
      <c r="BC172" s="15">
        <f t="shared" ca="1" si="97"/>
        <v>1.2704901161510962E-2</v>
      </c>
      <c r="BD172" s="15">
        <f t="shared" ca="1" si="98"/>
        <v>1.8168390057497213E-5</v>
      </c>
      <c r="BE172" s="15">
        <f t="shared" ca="1" si="99"/>
        <v>6.2980279135500027E-6</v>
      </c>
      <c r="BF172" s="15">
        <f t="shared" ca="1" si="100"/>
        <v>4.9696970016708281E-2</v>
      </c>
      <c r="BG172" s="15">
        <f t="shared" ca="1" si="101"/>
        <v>3.9884800173490241E-3</v>
      </c>
      <c r="BH172" s="15">
        <f t="shared" ca="1" si="102"/>
        <v>4.2081696757190937E-2</v>
      </c>
      <c r="BI172" s="15">
        <f t="shared" ca="1" si="103"/>
        <v>6.4778395925558236E-12</v>
      </c>
      <c r="BJ172" s="15">
        <f t="shared" ca="1" si="104"/>
        <v>9.2721417478838631E-12</v>
      </c>
      <c r="BK172" s="15">
        <f t="shared" ca="1" si="105"/>
        <v>0</v>
      </c>
      <c r="BL172" s="15">
        <f t="shared" ca="1" si="106"/>
        <v>3.4204143016178907E-4</v>
      </c>
      <c r="BM172" s="15">
        <f t="shared" ca="1" si="107"/>
        <v>0</v>
      </c>
      <c r="BN172" s="15">
        <f t="shared" ca="1" si="108"/>
        <v>8.9267118192626824E-2</v>
      </c>
      <c r="BO172" s="15">
        <f t="shared" ca="1" si="109"/>
        <v>2.8820322559434825E-7</v>
      </c>
      <c r="BP172" s="15">
        <f t="shared" ca="1" si="110"/>
        <v>0</v>
      </c>
      <c r="BQ172" s="15">
        <f t="shared" ca="1" si="111"/>
        <v>0</v>
      </c>
      <c r="BR172" s="15">
        <f t="shared" ca="1" si="111"/>
        <v>0</v>
      </c>
      <c r="BS172" s="15">
        <f t="shared" ca="1" si="112"/>
        <v>1.1391330101678266E-6</v>
      </c>
      <c r="BT172" s="15">
        <f t="shared" ca="1" si="113"/>
        <v>7.1124919290575914E-6</v>
      </c>
      <c r="BU172" s="12">
        <f t="shared" ca="1" si="114"/>
        <v>0</v>
      </c>
      <c r="BV172" s="15">
        <f t="shared" ca="1" si="115"/>
        <v>0</v>
      </c>
      <c r="BW172" s="15">
        <f t="shared" ca="1" si="116"/>
        <v>0</v>
      </c>
      <c r="BX172" s="15">
        <f t="shared" ca="1" si="117"/>
        <v>0</v>
      </c>
      <c r="BY172" s="15">
        <f t="shared" ca="1" si="118"/>
        <v>0</v>
      </c>
      <c r="BZ172" s="15">
        <f t="shared" ca="1" si="119"/>
        <v>0</v>
      </c>
      <c r="CA172" s="15">
        <f t="shared" ca="1" si="120"/>
        <v>0</v>
      </c>
      <c r="CB172" s="15">
        <f t="shared" ca="1" si="121"/>
        <v>0</v>
      </c>
      <c r="CC172" s="15">
        <f t="shared" ca="1" si="122"/>
        <v>0</v>
      </c>
      <c r="CD172" s="15">
        <f t="shared" ca="1" si="123"/>
        <v>0</v>
      </c>
      <c r="CE172" s="15">
        <f t="shared" ca="1" si="124"/>
        <v>0</v>
      </c>
      <c r="CF172" s="15">
        <f t="shared" ca="1" si="125"/>
        <v>0</v>
      </c>
      <c r="CG172" s="15">
        <f t="shared" ca="1" si="126"/>
        <v>0</v>
      </c>
      <c r="CH172" s="15">
        <f t="shared" ca="1" si="127"/>
        <v>0</v>
      </c>
      <c r="CI172" s="15">
        <f t="shared" ca="1" si="128"/>
        <v>0</v>
      </c>
      <c r="CJ172" s="15">
        <f t="shared" ca="1" si="129"/>
        <v>0</v>
      </c>
      <c r="CK172" s="15">
        <f t="shared" ca="1" si="130"/>
        <v>0</v>
      </c>
      <c r="CL172" s="15">
        <f t="shared" ca="1" si="131"/>
        <v>0</v>
      </c>
      <c r="CM172" s="15">
        <f t="shared" ca="1" si="131"/>
        <v>0</v>
      </c>
      <c r="CN172" s="15">
        <f t="shared" ca="1" si="132"/>
        <v>0</v>
      </c>
      <c r="CO172" s="15">
        <f t="shared" ca="1" si="133"/>
        <v>0</v>
      </c>
    </row>
    <row r="173" spans="1:93" x14ac:dyDescent="0.35">
      <c r="A173" s="4" t="str">
        <f t="shared" si="135"/>
        <v>VECTROS</v>
      </c>
      <c r="B173" s="3" t="str">
        <f t="shared" si="91"/>
        <v>VECTROS</v>
      </c>
      <c r="C173" s="4" t="s">
        <v>223</v>
      </c>
      <c r="D173" s="4" t="s">
        <v>233</v>
      </c>
      <c r="E173" s="6" t="s">
        <v>29</v>
      </c>
      <c r="F173" s="9">
        <v>690040257.20000005</v>
      </c>
      <c r="G173" s="10">
        <v>0</v>
      </c>
      <c r="H173" s="12">
        <f t="shared" ca="1" si="92"/>
        <v>0.23398893096914178</v>
      </c>
      <c r="I173" s="14">
        <f t="shared" ca="1" si="93"/>
        <v>0</v>
      </c>
      <c r="J173" s="12">
        <f>SUMIFS('Inter regional allocations'!$D:$D,'Inter regional allocations'!$A:$A,J$2,'Inter regional allocations'!$C:$C,$E173,'Inter regional allocations'!$B:$B,"load")</f>
        <v>5.4543934313694897E-3</v>
      </c>
      <c r="K173" s="15">
        <f>SUMIFS('Inter regional allocations'!$D:$D,'Inter regional allocations'!$A:$A,K$2,'Inter regional allocations'!$C:$C,$E173,'Inter regional allocations'!$B:$B,"load")</f>
        <v>0</v>
      </c>
      <c r="L173" s="15">
        <f>SUMIFS('Inter regional allocations'!$D:$D,'Inter regional allocations'!$A:$A,L$2,'Inter regional allocations'!$C:$C,$E173,'Inter regional allocations'!$B:$B,"load")</f>
        <v>7.7782379626964904E-4</v>
      </c>
      <c r="M173" s="15">
        <f>SUMIFS('Inter regional allocations'!$D:$D,'Inter regional allocations'!$A:$A,M$2,'Inter regional allocations'!$C:$C,$E173,'Inter regional allocations'!$B:$B,"load")</f>
        <v>2.6914654009259201E-2</v>
      </c>
      <c r="N173" s="15">
        <f>SUMIFS('Inter regional allocations'!$D:$D,'Inter regional allocations'!$A:$A,N$2,'Inter regional allocations'!$C:$C,$E173,'Inter regional allocations'!$B:$B,"load")</f>
        <v>3.7369609358929703E-5</v>
      </c>
      <c r="O173" s="15">
        <f>SUMIFS('Inter regional allocations'!$D:$D,'Inter regional allocations'!$A:$A,O$2,'Inter regional allocations'!$C:$C,$E173,'Inter regional allocations'!$B:$B,"load")</f>
        <v>1.2616023630998301E-5</v>
      </c>
      <c r="P173" s="15">
        <f>SUMIFS('Inter regional allocations'!$D:$D,'Inter regional allocations'!$A:$A,P$2,'Inter regional allocations'!$C:$C,$E173,'Inter regional allocations'!$B:$B,"load")</f>
        <v>0.10452929620340801</v>
      </c>
      <c r="Q173" s="15">
        <f>SUMIFS('Inter regional allocations'!$D:$D,'Inter regional allocations'!$A:$A,Q$2,'Inter regional allocations'!$C:$C,$E173,'Inter regional allocations'!$B:$B,"load")</f>
        <v>8.4656715615578707E-3</v>
      </c>
      <c r="R173" s="15">
        <f>SUMIFS('Inter regional allocations'!$D:$D,'Inter regional allocations'!$A:$A,R$2,'Inter regional allocations'!$C:$C,$E173,'Inter regional allocations'!$B:$B,"load")</f>
        <v>8.8840952561529393E-2</v>
      </c>
      <c r="S173" s="15">
        <f>SUMIFS('Inter regional allocations'!$D:$D,'Inter regional allocations'!$A:$A,S$2,'Inter regional allocations'!$C:$C,$E173,'Inter regional allocations'!$B:$B,"load")</f>
        <v>9.2213407857937599E-4</v>
      </c>
      <c r="T173" s="15">
        <f>SUMIFS('Inter regional allocations'!$D:$D,'Inter regional allocations'!$A:$A,T$2,'Inter regional allocations'!$C:$C,$E173,'Inter regional allocations'!$B:$B,"load")</f>
        <v>1.3264851492372099E-3</v>
      </c>
      <c r="U173" s="15">
        <f>SUMIFS('Inter regional allocations'!$D:$D,'Inter regional allocations'!$A:$A,U$2,'Inter regional allocations'!$C:$C,$E173,'Inter regional allocations'!$B:$B,"load")</f>
        <v>5.3889709063482997E-21</v>
      </c>
      <c r="V173" s="15">
        <f>SUMIFS('Inter regional allocations'!$D:$D,'Inter regional allocations'!$A:$A,V$2,'Inter regional allocations'!$C:$C,$E173,'Inter regional allocations'!$B:$B,"load")</f>
        <v>7.1427117831878101E-4</v>
      </c>
      <c r="W173" s="15">
        <f>SUMIFS('Inter regional allocations'!$D:$D,'Inter regional allocations'!$A:$A,W$2,'Inter regional allocations'!$C:$C,$E173,'Inter regional allocations'!$B:$B,"load")</f>
        <v>0</v>
      </c>
      <c r="X173" s="15">
        <f>SUMIFS('Inter regional allocations'!$D:$D,'Inter regional allocations'!$A:$A,X$2,'Inter regional allocations'!$C:$C,$E173,'Inter regional allocations'!$B:$B,"load")</f>
        <v>0.18702061109114501</v>
      </c>
      <c r="Y173" s="15">
        <f>SUMIFS('Inter regional allocations'!$D:$D,'Inter regional allocations'!$A:$A,Y$2,'Inter regional allocations'!$C:$C,$E173,'Inter regional allocations'!$B:$B,"load")</f>
        <v>0.47846561146711902</v>
      </c>
      <c r="Z173" s="15">
        <f>SUMIFS('Inter regional allocations'!$D:$D,'Inter regional allocations'!$A:$A,Z$2,'Inter regional allocations'!$C:$C,$E173,'Inter regional allocations'!$B:$B,"load")</f>
        <v>1.59364096592539E-20</v>
      </c>
      <c r="AA173" s="15">
        <f>SUMIFS('Inter regional allocations'!$D:$D,'Inter regional allocations'!$A:$A,AA$2,'Inter regional allocations'!$C:$C,$E173,'Inter regional allocations'!$B:$B,"load")</f>
        <v>0</v>
      </c>
      <c r="AB173" s="15">
        <f>SUMIFS('Inter regional allocations'!$D:$D,'Inter regional allocations'!$A:$A,AB$2,'Inter regional allocations'!$C:$C,$E173,'Inter regional allocations'!$B:$B,"load")</f>
        <v>0</v>
      </c>
      <c r="AC173" s="15">
        <f>SUMIFS('Inter regional allocations'!$D:$D,'Inter regional allocations'!$A:$A,AC$2,'Inter regional allocations'!$C:$C,$E173,'Inter regional allocations'!$B:$B,"load")</f>
        <v>7.8507012854301593E-6</v>
      </c>
      <c r="AD173" s="15">
        <f>SUMIFS('Inter regional allocations'!$D:$D,'Inter regional allocations'!$A:$A,AD$2,'Inter regional allocations'!$C:$C,$E173,'Inter regional allocations'!$B:$B,"load")</f>
        <v>6.6132892539247897E-3</v>
      </c>
      <c r="AE173" s="12">
        <f>SUMIFS('Inter regional allocations'!$D:$D,'Inter regional allocations'!$A:$A,AE$2,'Inter regional allocations'!$C:$C,$E173,'Inter regional allocations'!$B:$B,"gen")</f>
        <v>0</v>
      </c>
      <c r="AF173" s="15">
        <f>SUMIFS('Inter regional allocations'!$D:$D,'Inter regional allocations'!$A:$A,AF$2,'Inter regional allocations'!$C:$C,$E173,'Inter regional allocations'!$B:$B,"gen")</f>
        <v>0</v>
      </c>
      <c r="AG173" s="15">
        <f>SUMIFS('Inter regional allocations'!$D:$D,'Inter regional allocations'!$A:$A,AG$2,'Inter regional allocations'!$C:$C,$E173,'Inter regional allocations'!$B:$B,"gen")</f>
        <v>0</v>
      </c>
      <c r="AH173" s="15">
        <f>SUMIFS('Inter regional allocations'!$D:$D,'Inter regional allocations'!$A:$A,AH$2,'Inter regional allocations'!$C:$C,$E173,'Inter regional allocations'!$B:$B,"gen")</f>
        <v>0</v>
      </c>
      <c r="AI173" s="15">
        <f>SUMIFS('Inter regional allocations'!$D:$D,'Inter regional allocations'!$A:$A,AI$2,'Inter regional allocations'!$C:$C,$E173,'Inter regional allocations'!$B:$B,"gen")</f>
        <v>0</v>
      </c>
      <c r="AJ173" s="15">
        <f>SUMIFS('Inter regional allocations'!$D:$D,'Inter regional allocations'!$A:$A,AJ$2,'Inter regional allocations'!$C:$C,$E173,'Inter regional allocations'!$B:$B,"gen")</f>
        <v>0</v>
      </c>
      <c r="AK173" s="15">
        <f>SUMIFS('Inter regional allocations'!$D:$D,'Inter regional allocations'!$A:$A,AK$2,'Inter regional allocations'!$C:$C,$E173,'Inter regional allocations'!$B:$B,"gen")</f>
        <v>0</v>
      </c>
      <c r="AL173" s="15">
        <f>SUMIFS('Inter regional allocations'!$D:$D,'Inter regional allocations'!$A:$A,AL$2,'Inter regional allocations'!$C:$C,$E173,'Inter regional allocations'!$B:$B,"gen")</f>
        <v>0</v>
      </c>
      <c r="AM173" s="15">
        <f>SUMIFS('Inter regional allocations'!$D:$D,'Inter regional allocations'!$A:$A,AM$2,'Inter regional allocations'!$C:$C,$E173,'Inter regional allocations'!$B:$B,"gen")</f>
        <v>0</v>
      </c>
      <c r="AN173" s="15">
        <f>SUMIFS('Inter regional allocations'!$D:$D,'Inter regional allocations'!$A:$A,AN$2,'Inter regional allocations'!$C:$C,$E173,'Inter regional allocations'!$B:$B,"gen")</f>
        <v>0</v>
      </c>
      <c r="AO173" s="15">
        <f>SUMIFS('Inter regional allocations'!$D:$D,'Inter regional allocations'!$A:$A,AO$2,'Inter regional allocations'!$C:$C,$E173,'Inter regional allocations'!$B:$B,"gen")</f>
        <v>0</v>
      </c>
      <c r="AP173" s="15">
        <f>SUMIFS('Inter regional allocations'!$D:$D,'Inter regional allocations'!$A:$A,AP$2,'Inter regional allocations'!$C:$C,$E173,'Inter regional allocations'!$B:$B,"gen")</f>
        <v>0</v>
      </c>
      <c r="AQ173" s="15">
        <f>SUMIFS('Inter regional allocations'!$D:$D,'Inter regional allocations'!$A:$A,AQ$2,'Inter regional allocations'!$C:$C,$E173,'Inter regional allocations'!$B:$B,"gen")</f>
        <v>0</v>
      </c>
      <c r="AR173" s="15">
        <f>SUMIFS('Inter regional allocations'!$D:$D,'Inter regional allocations'!$A:$A,AR$2,'Inter regional allocations'!$C:$C,$E173,'Inter regional allocations'!$B:$B,"gen")</f>
        <v>0</v>
      </c>
      <c r="AS173" s="15">
        <f>SUMIFS('Inter regional allocations'!$D:$D,'Inter regional allocations'!$A:$A,AS$2,'Inter regional allocations'!$C:$C,$E173,'Inter regional allocations'!$B:$B,"gen")</f>
        <v>0</v>
      </c>
      <c r="AT173" s="15">
        <f>SUMIFS('Inter regional allocations'!$D:$D,'Inter regional allocations'!$A:$A,AT$2,'Inter regional allocations'!$C:$C,$E173,'Inter regional allocations'!$B:$B,"gen")</f>
        <v>0</v>
      </c>
      <c r="AU173" s="15">
        <f>SUMIFS('Inter regional allocations'!$D:$D,'Inter regional allocations'!$A:$A,AU$2,'Inter regional allocations'!$C:$C,$E173,'Inter regional allocations'!$B:$B,"gen")</f>
        <v>0</v>
      </c>
      <c r="AV173" s="15">
        <f>SUMIFS('Inter regional allocations'!$D:$D,'Inter regional allocations'!$A:$A,AV$2,'Inter regional allocations'!$C:$C,$E173,'Inter regional allocations'!$B:$B,"gen")</f>
        <v>0</v>
      </c>
      <c r="AW173" s="15">
        <f>SUMIFS('Inter regional allocations'!$D:$D,'Inter regional allocations'!$A:$A,AW$2,'Inter regional allocations'!$C:$C,$E173,'Inter regional allocations'!$B:$B,"gen")</f>
        <v>0</v>
      </c>
      <c r="AX173" s="15">
        <f>SUMIFS('Inter regional allocations'!$D:$D,'Inter regional allocations'!$A:$A,AX$2,'Inter regional allocations'!$C:$C,$E173,'Inter regional allocations'!$B:$B,"gen")</f>
        <v>0</v>
      </c>
      <c r="AY173" s="15">
        <f>SUMIFS('Inter regional allocations'!$D:$D,'Inter regional allocations'!$A:$A,AY$2,'Inter regional allocations'!$C:$C,$E173,'Inter regional allocations'!$B:$B,"gen")</f>
        <v>0</v>
      </c>
      <c r="AZ173" s="12">
        <f t="shared" ca="1" si="94"/>
        <v>1.2762676880912558E-3</v>
      </c>
      <c r="BA173" s="15">
        <f t="shared" ca="1" si="95"/>
        <v>0</v>
      </c>
      <c r="BB173" s="15">
        <f t="shared" ca="1" si="96"/>
        <v>1.820021585714947E-4</v>
      </c>
      <c r="BC173" s="15">
        <f t="shared" ca="1" si="97"/>
        <v>6.2977311190308858E-3</v>
      </c>
      <c r="BD173" s="15">
        <f t="shared" ca="1" si="98"/>
        <v>8.7440749446303962E-6</v>
      </c>
      <c r="BE173" s="15">
        <f t="shared" ca="1" si="99"/>
        <v>2.9520098824987228E-6</v>
      </c>
      <c r="BF173" s="15">
        <f t="shared" ca="1" si="100"/>
        <v>2.4458698273592209E-2</v>
      </c>
      <c r="BG173" s="15">
        <f t="shared" ca="1" si="101"/>
        <v>1.9808734386247912E-3</v>
      </c>
      <c r="BH173" s="15">
        <f t="shared" ca="1" si="102"/>
        <v>2.0787799516152502E-2</v>
      </c>
      <c r="BI173" s="15">
        <f t="shared" ca="1" si="103"/>
        <v>2.1576916725700278E-4</v>
      </c>
      <c r="BJ173" s="15">
        <f t="shared" ca="1" si="104"/>
        <v>3.1038284201645726E-4</v>
      </c>
      <c r="BK173" s="15">
        <f t="shared" ca="1" si="105"/>
        <v>1.2609595414002457E-21</v>
      </c>
      <c r="BL173" s="15">
        <f t="shared" ca="1" si="106"/>
        <v>1.6713154943688081E-4</v>
      </c>
      <c r="BM173" s="15">
        <f t="shared" ca="1" si="107"/>
        <v>0</v>
      </c>
      <c r="BN173" s="15">
        <f t="shared" ca="1" si="108"/>
        <v>4.376075285841264E-2</v>
      </c>
      <c r="BO173" s="15">
        <f t="shared" ca="1" si="109"/>
        <v>0.11195565693268793</v>
      </c>
      <c r="BP173" s="15">
        <f t="shared" ca="1" si="110"/>
        <v>3.7289434596551249E-21</v>
      </c>
      <c r="BQ173" s="15">
        <f t="shared" ca="1" si="111"/>
        <v>0</v>
      </c>
      <c r="BR173" s="15">
        <f t="shared" ca="1" si="111"/>
        <v>0</v>
      </c>
      <c r="BS173" s="15">
        <f t="shared" ca="1" si="112"/>
        <v>1.8369772011358702E-6</v>
      </c>
      <c r="BT173" s="15">
        <f t="shared" ca="1" si="113"/>
        <v>1.5474364827155747E-3</v>
      </c>
      <c r="BU173" s="12">
        <f t="shared" ca="1" si="114"/>
        <v>0</v>
      </c>
      <c r="BV173" s="15">
        <f t="shared" ca="1" si="115"/>
        <v>0</v>
      </c>
      <c r="BW173" s="15">
        <f t="shared" ca="1" si="116"/>
        <v>0</v>
      </c>
      <c r="BX173" s="15">
        <f t="shared" ca="1" si="117"/>
        <v>0</v>
      </c>
      <c r="BY173" s="15">
        <f t="shared" ca="1" si="118"/>
        <v>0</v>
      </c>
      <c r="BZ173" s="15">
        <f t="shared" ca="1" si="119"/>
        <v>0</v>
      </c>
      <c r="CA173" s="15">
        <f t="shared" ca="1" si="120"/>
        <v>0</v>
      </c>
      <c r="CB173" s="15">
        <f t="shared" ca="1" si="121"/>
        <v>0</v>
      </c>
      <c r="CC173" s="15">
        <f t="shared" ca="1" si="122"/>
        <v>0</v>
      </c>
      <c r="CD173" s="15">
        <f t="shared" ca="1" si="123"/>
        <v>0</v>
      </c>
      <c r="CE173" s="15">
        <f t="shared" ca="1" si="124"/>
        <v>0</v>
      </c>
      <c r="CF173" s="15">
        <f t="shared" ca="1" si="125"/>
        <v>0</v>
      </c>
      <c r="CG173" s="15">
        <f t="shared" ca="1" si="126"/>
        <v>0</v>
      </c>
      <c r="CH173" s="15">
        <f t="shared" ca="1" si="127"/>
        <v>0</v>
      </c>
      <c r="CI173" s="15">
        <f t="shared" ca="1" si="128"/>
        <v>0</v>
      </c>
      <c r="CJ173" s="15">
        <f t="shared" ca="1" si="129"/>
        <v>0</v>
      </c>
      <c r="CK173" s="15">
        <f t="shared" ca="1" si="130"/>
        <v>0</v>
      </c>
      <c r="CL173" s="15">
        <f t="shared" ca="1" si="131"/>
        <v>0</v>
      </c>
      <c r="CM173" s="15">
        <f t="shared" ca="1" si="131"/>
        <v>0</v>
      </c>
      <c r="CN173" s="15">
        <f t="shared" ca="1" si="132"/>
        <v>0</v>
      </c>
      <c r="CO173" s="15">
        <f t="shared" ca="1" si="133"/>
        <v>0</v>
      </c>
    </row>
    <row r="174" spans="1:93" x14ac:dyDescent="0.35">
      <c r="A174" s="4" t="str">
        <f t="shared" si="135"/>
        <v>VECTSVL</v>
      </c>
      <c r="B174" s="3" t="str">
        <f t="shared" si="91"/>
        <v>VECTSVL</v>
      </c>
      <c r="C174" s="4" t="s">
        <v>223</v>
      </c>
      <c r="D174" s="4" t="s">
        <v>234</v>
      </c>
      <c r="E174" s="6" t="s">
        <v>28</v>
      </c>
      <c r="F174" s="9">
        <v>338070179</v>
      </c>
      <c r="G174" s="10">
        <v>0</v>
      </c>
      <c r="H174" s="12">
        <f t="shared" ca="1" si="92"/>
        <v>5.344088185812599E-2</v>
      </c>
      <c r="I174" s="14">
        <f t="shared" ca="1" si="93"/>
        <v>0</v>
      </c>
      <c r="J174" s="12">
        <f>SUMIFS('Inter regional allocations'!$D:$D,'Inter regional allocations'!$A:$A,J$2,'Inter regional allocations'!$C:$C,$E174,'Inter regional allocations'!$B:$B,"load")</f>
        <v>7.4492730846037703E-3</v>
      </c>
      <c r="K174" s="15">
        <f>SUMIFS('Inter regional allocations'!$D:$D,'Inter regional allocations'!$A:$A,K$2,'Inter regional allocations'!$C:$C,$E174,'Inter regional allocations'!$B:$B,"load")</f>
        <v>0</v>
      </c>
      <c r="L174" s="15">
        <f>SUMIFS('Inter regional allocations'!$D:$D,'Inter regional allocations'!$A:$A,L$2,'Inter regional allocations'!$C:$C,$E174,'Inter regional allocations'!$B:$B,"load")</f>
        <v>7.45879560379882E-4</v>
      </c>
      <c r="M174" s="15">
        <f>SUMIFS('Inter regional allocations'!$D:$D,'Inter regional allocations'!$A:$A,M$2,'Inter regional allocations'!$C:$C,$E174,'Inter regional allocations'!$B:$B,"load")</f>
        <v>3.6058271699650701E-2</v>
      </c>
      <c r="N174" s="15">
        <f>SUMIFS('Inter regional allocations'!$D:$D,'Inter regional allocations'!$A:$A,N$2,'Inter regional allocations'!$C:$C,$E174,'Inter regional allocations'!$B:$B,"load")</f>
        <v>5.1564410986771901E-5</v>
      </c>
      <c r="O174" s="15">
        <f>SUMIFS('Inter regional allocations'!$D:$D,'Inter regional allocations'!$A:$A,O$2,'Inter regional allocations'!$C:$C,$E174,'Inter regional allocations'!$B:$B,"load")</f>
        <v>1.7874676771728799E-5</v>
      </c>
      <c r="P174" s="15">
        <f>SUMIFS('Inter regional allocations'!$D:$D,'Inter regional allocations'!$A:$A,P$2,'Inter regional allocations'!$C:$C,$E174,'Inter regional allocations'!$B:$B,"load")</f>
        <v>0.141046894008166</v>
      </c>
      <c r="Q174" s="15">
        <f>SUMIFS('Inter regional allocations'!$D:$D,'Inter regional allocations'!$A:$A,Q$2,'Inter regional allocations'!$C:$C,$E174,'Inter regional allocations'!$B:$B,"load")</f>
        <v>1.1319859501929E-2</v>
      </c>
      <c r="R174" s="15">
        <f>SUMIFS('Inter regional allocations'!$D:$D,'Inter regional allocations'!$A:$A,R$2,'Inter regional allocations'!$C:$C,$E174,'Inter regional allocations'!$B:$B,"load")</f>
        <v>0.11943369223918</v>
      </c>
      <c r="S174" s="15">
        <f>SUMIFS('Inter regional allocations'!$D:$D,'Inter regional allocations'!$A:$A,S$2,'Inter regional allocations'!$C:$C,$E174,'Inter regional allocations'!$B:$B,"load")</f>
        <v>1.8385007257101199E-11</v>
      </c>
      <c r="T174" s="15">
        <f>SUMIFS('Inter regional allocations'!$D:$D,'Inter regional allocations'!$A:$A,T$2,'Inter regional allocations'!$C:$C,$E174,'Inter regional allocations'!$B:$B,"load")</f>
        <v>2.63156243509972E-11</v>
      </c>
      <c r="U174" s="15">
        <f>SUMIFS('Inter regional allocations'!$D:$D,'Inter regional allocations'!$A:$A,U$2,'Inter regional allocations'!$C:$C,$E174,'Inter regional allocations'!$B:$B,"load")</f>
        <v>0</v>
      </c>
      <c r="V174" s="15">
        <f>SUMIFS('Inter regional allocations'!$D:$D,'Inter regional allocations'!$A:$A,V$2,'Inter regional allocations'!$C:$C,$E174,'Inter regional allocations'!$B:$B,"load")</f>
        <v>9.7076102084717902E-4</v>
      </c>
      <c r="W174" s="15">
        <f>SUMIFS('Inter regional allocations'!$D:$D,'Inter regional allocations'!$A:$A,W$2,'Inter regional allocations'!$C:$C,$E174,'Inter regional allocations'!$B:$B,"load")</f>
        <v>0</v>
      </c>
      <c r="X174" s="15">
        <f>SUMIFS('Inter regional allocations'!$D:$D,'Inter regional allocations'!$A:$A,X$2,'Inter regional allocations'!$C:$C,$E174,'Inter regional allocations'!$B:$B,"load")</f>
        <v>0.25335246301528602</v>
      </c>
      <c r="Y174" s="15">
        <f>SUMIFS('Inter regional allocations'!$D:$D,'Inter regional allocations'!$A:$A,Y$2,'Inter regional allocations'!$C:$C,$E174,'Inter regional allocations'!$B:$B,"load")</f>
        <v>8.1796072878388505E-7</v>
      </c>
      <c r="Z174" s="15">
        <f>SUMIFS('Inter regional allocations'!$D:$D,'Inter regional allocations'!$A:$A,Z$2,'Inter regional allocations'!$C:$C,$E174,'Inter regional allocations'!$B:$B,"load")</f>
        <v>0</v>
      </c>
      <c r="AA174" s="15">
        <f>SUMIFS('Inter regional allocations'!$D:$D,'Inter regional allocations'!$A:$A,AA$2,'Inter regional allocations'!$C:$C,$E174,'Inter regional allocations'!$B:$B,"load")</f>
        <v>0</v>
      </c>
      <c r="AB174" s="15">
        <f>SUMIFS('Inter regional allocations'!$D:$D,'Inter regional allocations'!$A:$A,AB$2,'Inter regional allocations'!$C:$C,$E174,'Inter regional allocations'!$B:$B,"load")</f>
        <v>0</v>
      </c>
      <c r="AC174" s="15">
        <f>SUMIFS('Inter regional allocations'!$D:$D,'Inter regional allocations'!$A:$A,AC$2,'Inter regional allocations'!$C:$C,$E174,'Inter regional allocations'!$B:$B,"load")</f>
        <v>3.2330174836076799E-6</v>
      </c>
      <c r="AD174" s="15">
        <f>SUMIFS('Inter regional allocations'!$D:$D,'Inter regional allocations'!$A:$A,AD$2,'Inter regional allocations'!$C:$C,$E174,'Inter regional allocations'!$B:$B,"load")</f>
        <v>2.0186238616045301E-5</v>
      </c>
      <c r="AE174" s="12">
        <f>SUMIFS('Inter regional allocations'!$D:$D,'Inter regional allocations'!$A:$A,AE$2,'Inter regional allocations'!$C:$C,$E174,'Inter regional allocations'!$B:$B,"gen")</f>
        <v>1.82010965955655E-13</v>
      </c>
      <c r="AF174" s="15">
        <f>SUMIFS('Inter regional allocations'!$D:$D,'Inter regional allocations'!$A:$A,AF$2,'Inter regional allocations'!$C:$C,$E174,'Inter regional allocations'!$B:$B,"gen")</f>
        <v>2.62972474139732E-14</v>
      </c>
      <c r="AG174" s="15">
        <f>SUMIFS('Inter regional allocations'!$D:$D,'Inter regional allocations'!$A:$A,AG$2,'Inter regional allocations'!$C:$C,$E174,'Inter regional allocations'!$B:$B,"gen")</f>
        <v>2.0041771889105698E-6</v>
      </c>
      <c r="AH174" s="15">
        <f>SUMIFS('Inter regional allocations'!$D:$D,'Inter regional allocations'!$A:$A,AH$2,'Inter regional allocations'!$C:$C,$E174,'Inter regional allocations'!$B:$B,"gen")</f>
        <v>2.63680574488097E-14</v>
      </c>
      <c r="AI174" s="15">
        <f>SUMIFS('Inter regional allocations'!$D:$D,'Inter regional allocations'!$A:$A,AI$2,'Inter regional allocations'!$C:$C,$E174,'Inter regional allocations'!$B:$B,"gen")</f>
        <v>1.4889069430850399E-12</v>
      </c>
      <c r="AJ174" s="15">
        <f>SUMIFS('Inter regional allocations'!$D:$D,'Inter regional allocations'!$A:$A,AJ$2,'Inter regional allocations'!$C:$C,$E174,'Inter regional allocations'!$B:$B,"gen")</f>
        <v>3.6499091172013601E-13</v>
      </c>
      <c r="AK174" s="15">
        <f>SUMIFS('Inter regional allocations'!$D:$D,'Inter regional allocations'!$A:$A,AK$2,'Inter regional allocations'!$C:$C,$E174,'Inter regional allocations'!$B:$B,"gen")</f>
        <v>1.50638021671411E-12</v>
      </c>
      <c r="AL174" s="15">
        <f>SUMIFS('Inter regional allocations'!$D:$D,'Inter regional allocations'!$A:$A,AL$2,'Inter regional allocations'!$C:$C,$E174,'Inter regional allocations'!$B:$B,"gen")</f>
        <v>7.7263512220585305E-15</v>
      </c>
      <c r="AM174" s="15">
        <f>SUMIFS('Inter regional allocations'!$D:$D,'Inter regional allocations'!$A:$A,AM$2,'Inter regional allocations'!$C:$C,$E174,'Inter regional allocations'!$B:$B,"gen")</f>
        <v>1.61461103087712E-13</v>
      </c>
      <c r="AN174" s="15">
        <f>SUMIFS('Inter regional allocations'!$D:$D,'Inter regional allocations'!$A:$A,AN$2,'Inter regional allocations'!$C:$C,$E174,'Inter regional allocations'!$B:$B,"gen")</f>
        <v>1.9026800123822E-3</v>
      </c>
      <c r="AO174" s="15">
        <f>SUMIFS('Inter regional allocations'!$D:$D,'Inter regional allocations'!$A:$A,AO$2,'Inter regional allocations'!$C:$C,$E174,'Inter regional allocations'!$B:$B,"gen")</f>
        <v>1.9051907482012099E-3</v>
      </c>
      <c r="AP174" s="15">
        <f>SUMIFS('Inter regional allocations'!$D:$D,'Inter regional allocations'!$A:$A,AP$2,'Inter regional allocations'!$C:$C,$E174,'Inter regional allocations'!$B:$B,"gen")</f>
        <v>1.23987884308413E-14</v>
      </c>
      <c r="AQ174" s="15">
        <f>SUMIFS('Inter regional allocations'!$D:$D,'Inter regional allocations'!$A:$A,AQ$2,'Inter regional allocations'!$C:$C,$E174,'Inter regional allocations'!$B:$B,"gen")</f>
        <v>4.0858083721920799E-15</v>
      </c>
      <c r="AR174" s="15">
        <f>SUMIFS('Inter regional allocations'!$D:$D,'Inter regional allocations'!$A:$A,AR$2,'Inter regional allocations'!$C:$C,$E174,'Inter regional allocations'!$B:$B,"gen")</f>
        <v>2.4329019790158299E-14</v>
      </c>
      <c r="AS174" s="15">
        <f>SUMIFS('Inter regional allocations'!$D:$D,'Inter regional allocations'!$A:$A,AS$2,'Inter regional allocations'!$C:$C,$E174,'Inter regional allocations'!$B:$B,"gen")</f>
        <v>1.90207887073059E-3</v>
      </c>
      <c r="AT174" s="15">
        <f>SUMIFS('Inter regional allocations'!$D:$D,'Inter regional allocations'!$A:$A,AT$2,'Inter regional allocations'!$C:$C,$E174,'Inter regional allocations'!$B:$B,"gen")</f>
        <v>1.91867055145351E-3</v>
      </c>
      <c r="AU174" s="15">
        <f>SUMIFS('Inter regional allocations'!$D:$D,'Inter regional allocations'!$A:$A,AU$2,'Inter regional allocations'!$C:$C,$E174,'Inter regional allocations'!$B:$B,"gen")</f>
        <v>2.6377620031073199E-14</v>
      </c>
      <c r="AV174" s="15">
        <f>SUMIFS('Inter regional allocations'!$D:$D,'Inter regional allocations'!$A:$A,AV$2,'Inter regional allocations'!$C:$C,$E174,'Inter regional allocations'!$B:$B,"gen")</f>
        <v>2.3057289397967298E-14</v>
      </c>
      <c r="AW174" s="15">
        <f>SUMIFS('Inter regional allocations'!$D:$D,'Inter regional allocations'!$A:$A,AW$2,'Inter regional allocations'!$C:$C,$E174,'Inter regional allocations'!$B:$B,"gen")</f>
        <v>2.6478609055244398E-14</v>
      </c>
      <c r="AX174" s="15">
        <f>SUMIFS('Inter regional allocations'!$D:$D,'Inter regional allocations'!$A:$A,AX$2,'Inter regional allocations'!$C:$C,$E174,'Inter regional allocations'!$B:$B,"gen")</f>
        <v>2.0339404229991501E-7</v>
      </c>
      <c r="AY174" s="15">
        <f>SUMIFS('Inter regional allocations'!$D:$D,'Inter regional allocations'!$A:$A,AY$2,'Inter regional allocations'!$C:$C,$E174,'Inter regional allocations'!$B:$B,"gen")</f>
        <v>1.20082260369776E-4</v>
      </c>
      <c r="AZ174" s="12">
        <f t="shared" ca="1" si="94"/>
        <v>3.9809572284322788E-4</v>
      </c>
      <c r="BA174" s="15">
        <f t="shared" ca="1" si="95"/>
        <v>0</v>
      </c>
      <c r="BB174" s="15">
        <f t="shared" ca="1" si="96"/>
        <v>3.9860461466652225E-5</v>
      </c>
      <c r="BC174" s="15">
        <f t="shared" ca="1" si="97"/>
        <v>1.9269858379092409E-3</v>
      </c>
      <c r="BD174" s="15">
        <f t="shared" ca="1" si="98"/>
        <v>2.7556475956279308E-6</v>
      </c>
      <c r="BE174" s="15">
        <f t="shared" ca="1" si="99"/>
        <v>9.5523848961014763E-7</v>
      </c>
      <c r="BF174" s="15">
        <f t="shared" ca="1" si="100"/>
        <v>7.5376703991460181E-3</v>
      </c>
      <c r="BG174" s="15">
        <f t="shared" ca="1" si="101"/>
        <v>6.0494327429317263E-4</v>
      </c>
      <c r="BH174" s="15">
        <f t="shared" ca="1" si="102"/>
        <v>6.3826418368337972E-3</v>
      </c>
      <c r="BI174" s="15">
        <f t="shared" ca="1" si="103"/>
        <v>9.825110007875341E-13</v>
      </c>
      <c r="BJ174" s="15">
        <f t="shared" ca="1" si="104"/>
        <v>1.4063301719644649E-12</v>
      </c>
      <c r="BK174" s="15">
        <f t="shared" ca="1" si="105"/>
        <v>0</v>
      </c>
      <c r="BL174" s="15">
        <f t="shared" ca="1" si="106"/>
        <v>5.1878325027567876E-5</v>
      </c>
      <c r="BM174" s="15">
        <f t="shared" ca="1" si="107"/>
        <v>0</v>
      </c>
      <c r="BN174" s="15">
        <f t="shared" ca="1" si="108"/>
        <v>1.3539379044465135E-2</v>
      </c>
      <c r="BO174" s="15">
        <f t="shared" ca="1" si="109"/>
        <v>4.3712542671526234E-8</v>
      </c>
      <c r="BP174" s="15">
        <f t="shared" ca="1" si="110"/>
        <v>0</v>
      </c>
      <c r="BQ174" s="15">
        <f t="shared" ca="1" si="111"/>
        <v>0</v>
      </c>
      <c r="BR174" s="15">
        <f t="shared" ca="1" si="111"/>
        <v>0</v>
      </c>
      <c r="BS174" s="15">
        <f t="shared" ca="1" si="112"/>
        <v>1.7277530538673381E-7</v>
      </c>
      <c r="BT174" s="15">
        <f t="shared" ca="1" si="113"/>
        <v>1.0787703930400177E-6</v>
      </c>
      <c r="BU174" s="12">
        <f t="shared" ca="1" si="114"/>
        <v>0</v>
      </c>
      <c r="BV174" s="15">
        <f t="shared" ca="1" si="115"/>
        <v>0</v>
      </c>
      <c r="BW174" s="15">
        <f t="shared" ca="1" si="116"/>
        <v>0</v>
      </c>
      <c r="BX174" s="15">
        <f t="shared" ca="1" si="117"/>
        <v>0</v>
      </c>
      <c r="BY174" s="15">
        <f t="shared" ca="1" si="118"/>
        <v>0</v>
      </c>
      <c r="BZ174" s="15">
        <f t="shared" ca="1" si="119"/>
        <v>0</v>
      </c>
      <c r="CA174" s="15">
        <f t="shared" ca="1" si="120"/>
        <v>0</v>
      </c>
      <c r="CB174" s="15">
        <f t="shared" ca="1" si="121"/>
        <v>0</v>
      </c>
      <c r="CC174" s="15">
        <f t="shared" ca="1" si="122"/>
        <v>0</v>
      </c>
      <c r="CD174" s="15">
        <f t="shared" ca="1" si="123"/>
        <v>0</v>
      </c>
      <c r="CE174" s="15">
        <f t="shared" ca="1" si="124"/>
        <v>0</v>
      </c>
      <c r="CF174" s="15">
        <f t="shared" ca="1" si="125"/>
        <v>0</v>
      </c>
      <c r="CG174" s="15">
        <f t="shared" ca="1" si="126"/>
        <v>0</v>
      </c>
      <c r="CH174" s="15">
        <f t="shared" ca="1" si="127"/>
        <v>0</v>
      </c>
      <c r="CI174" s="15">
        <f t="shared" ca="1" si="128"/>
        <v>0</v>
      </c>
      <c r="CJ174" s="15">
        <f t="shared" ca="1" si="129"/>
        <v>0</v>
      </c>
      <c r="CK174" s="15">
        <f t="shared" ca="1" si="130"/>
        <v>0</v>
      </c>
      <c r="CL174" s="15">
        <f t="shared" ca="1" si="131"/>
        <v>0</v>
      </c>
      <c r="CM174" s="15">
        <f t="shared" ca="1" si="131"/>
        <v>0</v>
      </c>
      <c r="CN174" s="15">
        <f t="shared" ca="1" si="132"/>
        <v>0</v>
      </c>
      <c r="CO174" s="15">
        <f t="shared" ca="1" si="133"/>
        <v>0</v>
      </c>
    </row>
    <row r="175" spans="1:93" x14ac:dyDescent="0.35">
      <c r="A175" s="4" t="str">
        <f t="shared" si="135"/>
        <v>VECTTAK</v>
      </c>
      <c r="B175" s="3" t="str">
        <f t="shared" si="91"/>
        <v>VECTTAK</v>
      </c>
      <c r="C175" s="4" t="s">
        <v>223</v>
      </c>
      <c r="D175" s="4" t="s">
        <v>235</v>
      </c>
      <c r="E175" s="6" t="s">
        <v>28</v>
      </c>
      <c r="F175" s="9">
        <v>491977679.60000002</v>
      </c>
      <c r="G175" s="10">
        <v>0</v>
      </c>
      <c r="H175" s="12">
        <f t="shared" ca="1" si="92"/>
        <v>7.7770009558691539E-2</v>
      </c>
      <c r="I175" s="14">
        <f t="shared" ca="1" si="93"/>
        <v>0</v>
      </c>
      <c r="J175" s="12">
        <f>SUMIFS('Inter regional allocations'!$D:$D,'Inter regional allocations'!$A:$A,J$2,'Inter regional allocations'!$C:$C,$E175,'Inter regional allocations'!$B:$B,"load")</f>
        <v>7.4492730846037703E-3</v>
      </c>
      <c r="K175" s="15">
        <f>SUMIFS('Inter regional allocations'!$D:$D,'Inter regional allocations'!$A:$A,K$2,'Inter regional allocations'!$C:$C,$E175,'Inter regional allocations'!$B:$B,"load")</f>
        <v>0</v>
      </c>
      <c r="L175" s="15">
        <f>SUMIFS('Inter regional allocations'!$D:$D,'Inter regional allocations'!$A:$A,L$2,'Inter regional allocations'!$C:$C,$E175,'Inter regional allocations'!$B:$B,"load")</f>
        <v>7.45879560379882E-4</v>
      </c>
      <c r="M175" s="15">
        <f>SUMIFS('Inter regional allocations'!$D:$D,'Inter regional allocations'!$A:$A,M$2,'Inter regional allocations'!$C:$C,$E175,'Inter regional allocations'!$B:$B,"load")</f>
        <v>3.6058271699650701E-2</v>
      </c>
      <c r="N175" s="15">
        <f>SUMIFS('Inter regional allocations'!$D:$D,'Inter regional allocations'!$A:$A,N$2,'Inter regional allocations'!$C:$C,$E175,'Inter regional allocations'!$B:$B,"load")</f>
        <v>5.1564410986771901E-5</v>
      </c>
      <c r="O175" s="15">
        <f>SUMIFS('Inter regional allocations'!$D:$D,'Inter regional allocations'!$A:$A,O$2,'Inter regional allocations'!$C:$C,$E175,'Inter regional allocations'!$B:$B,"load")</f>
        <v>1.7874676771728799E-5</v>
      </c>
      <c r="P175" s="15">
        <f>SUMIFS('Inter regional allocations'!$D:$D,'Inter regional allocations'!$A:$A,P$2,'Inter regional allocations'!$C:$C,$E175,'Inter regional allocations'!$B:$B,"load")</f>
        <v>0.141046894008166</v>
      </c>
      <c r="Q175" s="15">
        <f>SUMIFS('Inter regional allocations'!$D:$D,'Inter regional allocations'!$A:$A,Q$2,'Inter regional allocations'!$C:$C,$E175,'Inter regional allocations'!$B:$B,"load")</f>
        <v>1.1319859501929E-2</v>
      </c>
      <c r="R175" s="15">
        <f>SUMIFS('Inter regional allocations'!$D:$D,'Inter regional allocations'!$A:$A,R$2,'Inter regional allocations'!$C:$C,$E175,'Inter regional allocations'!$B:$B,"load")</f>
        <v>0.11943369223918</v>
      </c>
      <c r="S175" s="15">
        <f>SUMIFS('Inter regional allocations'!$D:$D,'Inter regional allocations'!$A:$A,S$2,'Inter regional allocations'!$C:$C,$E175,'Inter regional allocations'!$B:$B,"load")</f>
        <v>1.8385007257101199E-11</v>
      </c>
      <c r="T175" s="15">
        <f>SUMIFS('Inter regional allocations'!$D:$D,'Inter regional allocations'!$A:$A,T$2,'Inter regional allocations'!$C:$C,$E175,'Inter regional allocations'!$B:$B,"load")</f>
        <v>2.63156243509972E-11</v>
      </c>
      <c r="U175" s="15">
        <f>SUMIFS('Inter regional allocations'!$D:$D,'Inter regional allocations'!$A:$A,U$2,'Inter regional allocations'!$C:$C,$E175,'Inter regional allocations'!$B:$B,"load")</f>
        <v>0</v>
      </c>
      <c r="V175" s="15">
        <f>SUMIFS('Inter regional allocations'!$D:$D,'Inter regional allocations'!$A:$A,V$2,'Inter regional allocations'!$C:$C,$E175,'Inter regional allocations'!$B:$B,"load")</f>
        <v>9.7076102084717902E-4</v>
      </c>
      <c r="W175" s="15">
        <f>SUMIFS('Inter regional allocations'!$D:$D,'Inter regional allocations'!$A:$A,W$2,'Inter regional allocations'!$C:$C,$E175,'Inter regional allocations'!$B:$B,"load")</f>
        <v>0</v>
      </c>
      <c r="X175" s="15">
        <f>SUMIFS('Inter regional allocations'!$D:$D,'Inter regional allocations'!$A:$A,X$2,'Inter regional allocations'!$C:$C,$E175,'Inter regional allocations'!$B:$B,"load")</f>
        <v>0.25335246301528602</v>
      </c>
      <c r="Y175" s="15">
        <f>SUMIFS('Inter regional allocations'!$D:$D,'Inter regional allocations'!$A:$A,Y$2,'Inter regional allocations'!$C:$C,$E175,'Inter regional allocations'!$B:$B,"load")</f>
        <v>8.1796072878388505E-7</v>
      </c>
      <c r="Z175" s="15">
        <f>SUMIFS('Inter regional allocations'!$D:$D,'Inter regional allocations'!$A:$A,Z$2,'Inter regional allocations'!$C:$C,$E175,'Inter regional allocations'!$B:$B,"load")</f>
        <v>0</v>
      </c>
      <c r="AA175" s="15">
        <f>SUMIFS('Inter regional allocations'!$D:$D,'Inter regional allocations'!$A:$A,AA$2,'Inter regional allocations'!$C:$C,$E175,'Inter regional allocations'!$B:$B,"load")</f>
        <v>0</v>
      </c>
      <c r="AB175" s="15">
        <f>SUMIFS('Inter regional allocations'!$D:$D,'Inter regional allocations'!$A:$A,AB$2,'Inter regional allocations'!$C:$C,$E175,'Inter regional allocations'!$B:$B,"load")</f>
        <v>0</v>
      </c>
      <c r="AC175" s="15">
        <f>SUMIFS('Inter regional allocations'!$D:$D,'Inter regional allocations'!$A:$A,AC$2,'Inter regional allocations'!$C:$C,$E175,'Inter regional allocations'!$B:$B,"load")</f>
        <v>3.2330174836076799E-6</v>
      </c>
      <c r="AD175" s="15">
        <f>SUMIFS('Inter regional allocations'!$D:$D,'Inter regional allocations'!$A:$A,AD$2,'Inter regional allocations'!$C:$C,$E175,'Inter regional allocations'!$B:$B,"load")</f>
        <v>2.0186238616045301E-5</v>
      </c>
      <c r="AE175" s="12">
        <f>SUMIFS('Inter regional allocations'!$D:$D,'Inter regional allocations'!$A:$A,AE$2,'Inter regional allocations'!$C:$C,$E175,'Inter regional allocations'!$B:$B,"gen")</f>
        <v>1.82010965955655E-13</v>
      </c>
      <c r="AF175" s="15">
        <f>SUMIFS('Inter regional allocations'!$D:$D,'Inter regional allocations'!$A:$A,AF$2,'Inter regional allocations'!$C:$C,$E175,'Inter regional allocations'!$B:$B,"gen")</f>
        <v>2.62972474139732E-14</v>
      </c>
      <c r="AG175" s="15">
        <f>SUMIFS('Inter regional allocations'!$D:$D,'Inter regional allocations'!$A:$A,AG$2,'Inter regional allocations'!$C:$C,$E175,'Inter regional allocations'!$B:$B,"gen")</f>
        <v>2.0041771889105698E-6</v>
      </c>
      <c r="AH175" s="15">
        <f>SUMIFS('Inter regional allocations'!$D:$D,'Inter regional allocations'!$A:$A,AH$2,'Inter regional allocations'!$C:$C,$E175,'Inter regional allocations'!$B:$B,"gen")</f>
        <v>2.63680574488097E-14</v>
      </c>
      <c r="AI175" s="15">
        <f>SUMIFS('Inter regional allocations'!$D:$D,'Inter regional allocations'!$A:$A,AI$2,'Inter regional allocations'!$C:$C,$E175,'Inter regional allocations'!$B:$B,"gen")</f>
        <v>1.4889069430850399E-12</v>
      </c>
      <c r="AJ175" s="15">
        <f>SUMIFS('Inter regional allocations'!$D:$D,'Inter regional allocations'!$A:$A,AJ$2,'Inter regional allocations'!$C:$C,$E175,'Inter regional allocations'!$B:$B,"gen")</f>
        <v>3.6499091172013601E-13</v>
      </c>
      <c r="AK175" s="15">
        <f>SUMIFS('Inter regional allocations'!$D:$D,'Inter regional allocations'!$A:$A,AK$2,'Inter regional allocations'!$C:$C,$E175,'Inter regional allocations'!$B:$B,"gen")</f>
        <v>1.50638021671411E-12</v>
      </c>
      <c r="AL175" s="15">
        <f>SUMIFS('Inter regional allocations'!$D:$D,'Inter regional allocations'!$A:$A,AL$2,'Inter regional allocations'!$C:$C,$E175,'Inter regional allocations'!$B:$B,"gen")</f>
        <v>7.7263512220585305E-15</v>
      </c>
      <c r="AM175" s="15">
        <f>SUMIFS('Inter regional allocations'!$D:$D,'Inter regional allocations'!$A:$A,AM$2,'Inter regional allocations'!$C:$C,$E175,'Inter regional allocations'!$B:$B,"gen")</f>
        <v>1.61461103087712E-13</v>
      </c>
      <c r="AN175" s="15">
        <f>SUMIFS('Inter regional allocations'!$D:$D,'Inter regional allocations'!$A:$A,AN$2,'Inter regional allocations'!$C:$C,$E175,'Inter regional allocations'!$B:$B,"gen")</f>
        <v>1.9026800123822E-3</v>
      </c>
      <c r="AO175" s="15">
        <f>SUMIFS('Inter regional allocations'!$D:$D,'Inter regional allocations'!$A:$A,AO$2,'Inter regional allocations'!$C:$C,$E175,'Inter regional allocations'!$B:$B,"gen")</f>
        <v>1.9051907482012099E-3</v>
      </c>
      <c r="AP175" s="15">
        <f>SUMIFS('Inter regional allocations'!$D:$D,'Inter regional allocations'!$A:$A,AP$2,'Inter regional allocations'!$C:$C,$E175,'Inter regional allocations'!$B:$B,"gen")</f>
        <v>1.23987884308413E-14</v>
      </c>
      <c r="AQ175" s="15">
        <f>SUMIFS('Inter regional allocations'!$D:$D,'Inter regional allocations'!$A:$A,AQ$2,'Inter regional allocations'!$C:$C,$E175,'Inter regional allocations'!$B:$B,"gen")</f>
        <v>4.0858083721920799E-15</v>
      </c>
      <c r="AR175" s="15">
        <f>SUMIFS('Inter regional allocations'!$D:$D,'Inter regional allocations'!$A:$A,AR$2,'Inter regional allocations'!$C:$C,$E175,'Inter regional allocations'!$B:$B,"gen")</f>
        <v>2.4329019790158299E-14</v>
      </c>
      <c r="AS175" s="15">
        <f>SUMIFS('Inter regional allocations'!$D:$D,'Inter regional allocations'!$A:$A,AS$2,'Inter regional allocations'!$C:$C,$E175,'Inter regional allocations'!$B:$B,"gen")</f>
        <v>1.90207887073059E-3</v>
      </c>
      <c r="AT175" s="15">
        <f>SUMIFS('Inter regional allocations'!$D:$D,'Inter regional allocations'!$A:$A,AT$2,'Inter regional allocations'!$C:$C,$E175,'Inter regional allocations'!$B:$B,"gen")</f>
        <v>1.91867055145351E-3</v>
      </c>
      <c r="AU175" s="15">
        <f>SUMIFS('Inter regional allocations'!$D:$D,'Inter regional allocations'!$A:$A,AU$2,'Inter regional allocations'!$C:$C,$E175,'Inter regional allocations'!$B:$B,"gen")</f>
        <v>2.6377620031073199E-14</v>
      </c>
      <c r="AV175" s="15">
        <f>SUMIFS('Inter regional allocations'!$D:$D,'Inter regional allocations'!$A:$A,AV$2,'Inter regional allocations'!$C:$C,$E175,'Inter regional allocations'!$B:$B,"gen")</f>
        <v>2.3057289397967298E-14</v>
      </c>
      <c r="AW175" s="15">
        <f>SUMIFS('Inter regional allocations'!$D:$D,'Inter regional allocations'!$A:$A,AW$2,'Inter regional allocations'!$C:$C,$E175,'Inter regional allocations'!$B:$B,"gen")</f>
        <v>2.6478609055244398E-14</v>
      </c>
      <c r="AX175" s="15">
        <f>SUMIFS('Inter regional allocations'!$D:$D,'Inter regional allocations'!$A:$A,AX$2,'Inter regional allocations'!$C:$C,$E175,'Inter regional allocations'!$B:$B,"gen")</f>
        <v>2.0339404229991501E-7</v>
      </c>
      <c r="AY175" s="15">
        <f>SUMIFS('Inter regional allocations'!$D:$D,'Inter regional allocations'!$A:$A,AY$2,'Inter regional allocations'!$C:$C,$E175,'Inter regional allocations'!$B:$B,"gen")</f>
        <v>1.20082260369776E-4</v>
      </c>
      <c r="AZ175" s="12">
        <f t="shared" ca="1" si="94"/>
        <v>5.7933003899493887E-4</v>
      </c>
      <c r="BA175" s="15">
        <f t="shared" ca="1" si="95"/>
        <v>0</v>
      </c>
      <c r="BB175" s="15">
        <f t="shared" ca="1" si="96"/>
        <v>5.8007060540376066E-5</v>
      </c>
      <c r="BC175" s="15">
        <f t="shared" ca="1" si="97"/>
        <v>2.8042521347517316E-3</v>
      </c>
      <c r="BD175" s="15">
        <f t="shared" ca="1" si="98"/>
        <v>4.0101647353295498E-6</v>
      </c>
      <c r="BE175" s="15">
        <f t="shared" ca="1" si="99"/>
        <v>1.3901137833958703E-6</v>
      </c>
      <c r="BF175" s="15">
        <f t="shared" ca="1" si="100"/>
        <v>1.0969218295238822E-2</v>
      </c>
      <c r="BG175" s="15">
        <f t="shared" ca="1" si="101"/>
        <v>8.8034558166806358E-4</v>
      </c>
      <c r="BH175" s="15">
        <f t="shared" ca="1" si="102"/>
        <v>9.2883593870708523E-3</v>
      </c>
      <c r="BI175" s="15">
        <f t="shared" ca="1" si="103"/>
        <v>1.4298021901213736E-12</v>
      </c>
      <c r="BJ175" s="15">
        <f t="shared" ca="1" si="104"/>
        <v>2.046566357319988E-12</v>
      </c>
      <c r="BK175" s="15">
        <f t="shared" ca="1" si="105"/>
        <v>0</v>
      </c>
      <c r="BL175" s="15">
        <f t="shared" ca="1" si="106"/>
        <v>7.5496093870490262E-5</v>
      </c>
      <c r="BM175" s="15">
        <f t="shared" ca="1" si="107"/>
        <v>0</v>
      </c>
      <c r="BN175" s="15">
        <f t="shared" ca="1" si="108"/>
        <v>1.970322347041684E-2</v>
      </c>
      <c r="BO175" s="15">
        <f t="shared" ca="1" si="109"/>
        <v>6.3612813696157042E-8</v>
      </c>
      <c r="BP175" s="15">
        <f t="shared" ca="1" si="110"/>
        <v>0</v>
      </c>
      <c r="BQ175" s="15">
        <f t="shared" ca="1" si="111"/>
        <v>0</v>
      </c>
      <c r="BR175" s="15">
        <f t="shared" ca="1" si="111"/>
        <v>0</v>
      </c>
      <c r="BS175" s="15">
        <f t="shared" ca="1" si="112"/>
        <v>2.5143180060358614E-7</v>
      </c>
      <c r="BT175" s="15">
        <f t="shared" ca="1" si="113"/>
        <v>1.5698839701238712E-6</v>
      </c>
      <c r="BU175" s="12">
        <f t="shared" ca="1" si="114"/>
        <v>0</v>
      </c>
      <c r="BV175" s="15">
        <f t="shared" ca="1" si="115"/>
        <v>0</v>
      </c>
      <c r="BW175" s="15">
        <f t="shared" ca="1" si="116"/>
        <v>0</v>
      </c>
      <c r="BX175" s="15">
        <f t="shared" ca="1" si="117"/>
        <v>0</v>
      </c>
      <c r="BY175" s="15">
        <f t="shared" ca="1" si="118"/>
        <v>0</v>
      </c>
      <c r="BZ175" s="15">
        <f t="shared" ca="1" si="119"/>
        <v>0</v>
      </c>
      <c r="CA175" s="15">
        <f t="shared" ca="1" si="120"/>
        <v>0</v>
      </c>
      <c r="CB175" s="15">
        <f t="shared" ca="1" si="121"/>
        <v>0</v>
      </c>
      <c r="CC175" s="15">
        <f t="shared" ca="1" si="122"/>
        <v>0</v>
      </c>
      <c r="CD175" s="15">
        <f t="shared" ca="1" si="123"/>
        <v>0</v>
      </c>
      <c r="CE175" s="15">
        <f t="shared" ca="1" si="124"/>
        <v>0</v>
      </c>
      <c r="CF175" s="15">
        <f t="shared" ca="1" si="125"/>
        <v>0</v>
      </c>
      <c r="CG175" s="15">
        <f t="shared" ca="1" si="126"/>
        <v>0</v>
      </c>
      <c r="CH175" s="15">
        <f t="shared" ca="1" si="127"/>
        <v>0</v>
      </c>
      <c r="CI175" s="15">
        <f t="shared" ca="1" si="128"/>
        <v>0</v>
      </c>
      <c r="CJ175" s="15">
        <f t="shared" ca="1" si="129"/>
        <v>0</v>
      </c>
      <c r="CK175" s="15">
        <f t="shared" ca="1" si="130"/>
        <v>0</v>
      </c>
      <c r="CL175" s="15">
        <f t="shared" ca="1" si="131"/>
        <v>0</v>
      </c>
      <c r="CM175" s="15">
        <f t="shared" ca="1" si="131"/>
        <v>0</v>
      </c>
      <c r="CN175" s="15">
        <f t="shared" ca="1" si="132"/>
        <v>0</v>
      </c>
      <c r="CO175" s="15">
        <f t="shared" ca="1" si="133"/>
        <v>0</v>
      </c>
    </row>
    <row r="176" spans="1:93" x14ac:dyDescent="0.35">
      <c r="A176" s="4" t="str">
        <f t="shared" si="135"/>
        <v>VECTWEL</v>
      </c>
      <c r="B176" s="3" t="str">
        <f t="shared" si="91"/>
        <v>VECTWEL</v>
      </c>
      <c r="C176" s="4" t="s">
        <v>223</v>
      </c>
      <c r="D176" s="4" t="s">
        <v>236</v>
      </c>
      <c r="E176" s="6" t="s">
        <v>29</v>
      </c>
      <c r="F176" s="9">
        <v>163255722.59999999</v>
      </c>
      <c r="G176" s="10">
        <v>0</v>
      </c>
      <c r="H176" s="12">
        <f t="shared" ca="1" si="92"/>
        <v>5.5359135365194975E-2</v>
      </c>
      <c r="I176" s="14">
        <f t="shared" ca="1" si="93"/>
        <v>0</v>
      </c>
      <c r="J176" s="12">
        <f>SUMIFS('Inter regional allocations'!$D:$D,'Inter regional allocations'!$A:$A,J$2,'Inter regional allocations'!$C:$C,$E176,'Inter regional allocations'!$B:$B,"load")</f>
        <v>5.4543934313694897E-3</v>
      </c>
      <c r="K176" s="15">
        <f>SUMIFS('Inter regional allocations'!$D:$D,'Inter regional allocations'!$A:$A,K$2,'Inter regional allocations'!$C:$C,$E176,'Inter regional allocations'!$B:$B,"load")</f>
        <v>0</v>
      </c>
      <c r="L176" s="15">
        <f>SUMIFS('Inter regional allocations'!$D:$D,'Inter regional allocations'!$A:$A,L$2,'Inter regional allocations'!$C:$C,$E176,'Inter regional allocations'!$B:$B,"load")</f>
        <v>7.7782379626964904E-4</v>
      </c>
      <c r="M176" s="15">
        <f>SUMIFS('Inter regional allocations'!$D:$D,'Inter regional allocations'!$A:$A,M$2,'Inter regional allocations'!$C:$C,$E176,'Inter regional allocations'!$B:$B,"load")</f>
        <v>2.6914654009259201E-2</v>
      </c>
      <c r="N176" s="15">
        <f>SUMIFS('Inter regional allocations'!$D:$D,'Inter regional allocations'!$A:$A,N$2,'Inter regional allocations'!$C:$C,$E176,'Inter regional allocations'!$B:$B,"load")</f>
        <v>3.7369609358929703E-5</v>
      </c>
      <c r="O176" s="15">
        <f>SUMIFS('Inter regional allocations'!$D:$D,'Inter regional allocations'!$A:$A,O$2,'Inter regional allocations'!$C:$C,$E176,'Inter regional allocations'!$B:$B,"load")</f>
        <v>1.2616023630998301E-5</v>
      </c>
      <c r="P176" s="15">
        <f>SUMIFS('Inter regional allocations'!$D:$D,'Inter regional allocations'!$A:$A,P$2,'Inter regional allocations'!$C:$C,$E176,'Inter regional allocations'!$B:$B,"load")</f>
        <v>0.10452929620340801</v>
      </c>
      <c r="Q176" s="15">
        <f>SUMIFS('Inter regional allocations'!$D:$D,'Inter regional allocations'!$A:$A,Q$2,'Inter regional allocations'!$C:$C,$E176,'Inter regional allocations'!$B:$B,"load")</f>
        <v>8.4656715615578707E-3</v>
      </c>
      <c r="R176" s="15">
        <f>SUMIFS('Inter regional allocations'!$D:$D,'Inter regional allocations'!$A:$A,R$2,'Inter regional allocations'!$C:$C,$E176,'Inter regional allocations'!$B:$B,"load")</f>
        <v>8.8840952561529393E-2</v>
      </c>
      <c r="S176" s="15">
        <f>SUMIFS('Inter regional allocations'!$D:$D,'Inter regional allocations'!$A:$A,S$2,'Inter regional allocations'!$C:$C,$E176,'Inter regional allocations'!$B:$B,"load")</f>
        <v>9.2213407857937599E-4</v>
      </c>
      <c r="T176" s="15">
        <f>SUMIFS('Inter regional allocations'!$D:$D,'Inter regional allocations'!$A:$A,T$2,'Inter regional allocations'!$C:$C,$E176,'Inter regional allocations'!$B:$B,"load")</f>
        <v>1.3264851492372099E-3</v>
      </c>
      <c r="U176" s="15">
        <f>SUMIFS('Inter regional allocations'!$D:$D,'Inter regional allocations'!$A:$A,U$2,'Inter regional allocations'!$C:$C,$E176,'Inter regional allocations'!$B:$B,"load")</f>
        <v>5.3889709063482997E-21</v>
      </c>
      <c r="V176" s="15">
        <f>SUMIFS('Inter regional allocations'!$D:$D,'Inter regional allocations'!$A:$A,V$2,'Inter regional allocations'!$C:$C,$E176,'Inter regional allocations'!$B:$B,"load")</f>
        <v>7.1427117831878101E-4</v>
      </c>
      <c r="W176" s="15">
        <f>SUMIFS('Inter regional allocations'!$D:$D,'Inter regional allocations'!$A:$A,W$2,'Inter regional allocations'!$C:$C,$E176,'Inter regional allocations'!$B:$B,"load")</f>
        <v>0</v>
      </c>
      <c r="X176" s="15">
        <f>SUMIFS('Inter regional allocations'!$D:$D,'Inter regional allocations'!$A:$A,X$2,'Inter regional allocations'!$C:$C,$E176,'Inter regional allocations'!$B:$B,"load")</f>
        <v>0.18702061109114501</v>
      </c>
      <c r="Y176" s="15">
        <f>SUMIFS('Inter regional allocations'!$D:$D,'Inter regional allocations'!$A:$A,Y$2,'Inter regional allocations'!$C:$C,$E176,'Inter regional allocations'!$B:$B,"load")</f>
        <v>0.47846561146711902</v>
      </c>
      <c r="Z176" s="15">
        <f>SUMIFS('Inter regional allocations'!$D:$D,'Inter regional allocations'!$A:$A,Z$2,'Inter regional allocations'!$C:$C,$E176,'Inter regional allocations'!$B:$B,"load")</f>
        <v>1.59364096592539E-20</v>
      </c>
      <c r="AA176" s="15">
        <f>SUMIFS('Inter regional allocations'!$D:$D,'Inter regional allocations'!$A:$A,AA$2,'Inter regional allocations'!$C:$C,$E176,'Inter regional allocations'!$B:$B,"load")</f>
        <v>0</v>
      </c>
      <c r="AB176" s="15">
        <f>SUMIFS('Inter regional allocations'!$D:$D,'Inter regional allocations'!$A:$A,AB$2,'Inter regional allocations'!$C:$C,$E176,'Inter regional allocations'!$B:$B,"load")</f>
        <v>0</v>
      </c>
      <c r="AC176" s="15">
        <f>SUMIFS('Inter regional allocations'!$D:$D,'Inter regional allocations'!$A:$A,AC$2,'Inter regional allocations'!$C:$C,$E176,'Inter regional allocations'!$B:$B,"load")</f>
        <v>7.8507012854301593E-6</v>
      </c>
      <c r="AD176" s="15">
        <f>SUMIFS('Inter regional allocations'!$D:$D,'Inter regional allocations'!$A:$A,AD$2,'Inter regional allocations'!$C:$C,$E176,'Inter regional allocations'!$B:$B,"load")</f>
        <v>6.6132892539247897E-3</v>
      </c>
      <c r="AE176" s="12">
        <f>SUMIFS('Inter regional allocations'!$D:$D,'Inter regional allocations'!$A:$A,AE$2,'Inter regional allocations'!$C:$C,$E176,'Inter regional allocations'!$B:$B,"gen")</f>
        <v>0</v>
      </c>
      <c r="AF176" s="15">
        <f>SUMIFS('Inter regional allocations'!$D:$D,'Inter regional allocations'!$A:$A,AF$2,'Inter regional allocations'!$C:$C,$E176,'Inter regional allocations'!$B:$B,"gen")</f>
        <v>0</v>
      </c>
      <c r="AG176" s="15">
        <f>SUMIFS('Inter regional allocations'!$D:$D,'Inter regional allocations'!$A:$A,AG$2,'Inter regional allocations'!$C:$C,$E176,'Inter regional allocations'!$B:$B,"gen")</f>
        <v>0</v>
      </c>
      <c r="AH176" s="15">
        <f>SUMIFS('Inter regional allocations'!$D:$D,'Inter regional allocations'!$A:$A,AH$2,'Inter regional allocations'!$C:$C,$E176,'Inter regional allocations'!$B:$B,"gen")</f>
        <v>0</v>
      </c>
      <c r="AI176" s="15">
        <f>SUMIFS('Inter regional allocations'!$D:$D,'Inter regional allocations'!$A:$A,AI$2,'Inter regional allocations'!$C:$C,$E176,'Inter regional allocations'!$B:$B,"gen")</f>
        <v>0</v>
      </c>
      <c r="AJ176" s="15">
        <f>SUMIFS('Inter regional allocations'!$D:$D,'Inter regional allocations'!$A:$A,AJ$2,'Inter regional allocations'!$C:$C,$E176,'Inter regional allocations'!$B:$B,"gen")</f>
        <v>0</v>
      </c>
      <c r="AK176" s="15">
        <f>SUMIFS('Inter regional allocations'!$D:$D,'Inter regional allocations'!$A:$A,AK$2,'Inter regional allocations'!$C:$C,$E176,'Inter regional allocations'!$B:$B,"gen")</f>
        <v>0</v>
      </c>
      <c r="AL176" s="15">
        <f>SUMIFS('Inter regional allocations'!$D:$D,'Inter regional allocations'!$A:$A,AL$2,'Inter regional allocations'!$C:$C,$E176,'Inter regional allocations'!$B:$B,"gen")</f>
        <v>0</v>
      </c>
      <c r="AM176" s="15">
        <f>SUMIFS('Inter regional allocations'!$D:$D,'Inter regional allocations'!$A:$A,AM$2,'Inter regional allocations'!$C:$C,$E176,'Inter regional allocations'!$B:$B,"gen")</f>
        <v>0</v>
      </c>
      <c r="AN176" s="15">
        <f>SUMIFS('Inter regional allocations'!$D:$D,'Inter regional allocations'!$A:$A,AN$2,'Inter regional allocations'!$C:$C,$E176,'Inter regional allocations'!$B:$B,"gen")</f>
        <v>0</v>
      </c>
      <c r="AO176" s="15">
        <f>SUMIFS('Inter regional allocations'!$D:$D,'Inter regional allocations'!$A:$A,AO$2,'Inter regional allocations'!$C:$C,$E176,'Inter regional allocations'!$B:$B,"gen")</f>
        <v>0</v>
      </c>
      <c r="AP176" s="15">
        <f>SUMIFS('Inter regional allocations'!$D:$D,'Inter regional allocations'!$A:$A,AP$2,'Inter regional allocations'!$C:$C,$E176,'Inter regional allocations'!$B:$B,"gen")</f>
        <v>0</v>
      </c>
      <c r="AQ176" s="15">
        <f>SUMIFS('Inter regional allocations'!$D:$D,'Inter regional allocations'!$A:$A,AQ$2,'Inter regional allocations'!$C:$C,$E176,'Inter regional allocations'!$B:$B,"gen")</f>
        <v>0</v>
      </c>
      <c r="AR176" s="15">
        <f>SUMIFS('Inter regional allocations'!$D:$D,'Inter regional allocations'!$A:$A,AR$2,'Inter regional allocations'!$C:$C,$E176,'Inter regional allocations'!$B:$B,"gen")</f>
        <v>0</v>
      </c>
      <c r="AS176" s="15">
        <f>SUMIFS('Inter regional allocations'!$D:$D,'Inter regional allocations'!$A:$A,AS$2,'Inter regional allocations'!$C:$C,$E176,'Inter regional allocations'!$B:$B,"gen")</f>
        <v>0</v>
      </c>
      <c r="AT176" s="15">
        <f>SUMIFS('Inter regional allocations'!$D:$D,'Inter regional allocations'!$A:$A,AT$2,'Inter regional allocations'!$C:$C,$E176,'Inter regional allocations'!$B:$B,"gen")</f>
        <v>0</v>
      </c>
      <c r="AU176" s="15">
        <f>SUMIFS('Inter regional allocations'!$D:$D,'Inter regional allocations'!$A:$A,AU$2,'Inter regional allocations'!$C:$C,$E176,'Inter regional allocations'!$B:$B,"gen")</f>
        <v>0</v>
      </c>
      <c r="AV176" s="15">
        <f>SUMIFS('Inter regional allocations'!$D:$D,'Inter regional allocations'!$A:$A,AV$2,'Inter regional allocations'!$C:$C,$E176,'Inter regional allocations'!$B:$B,"gen")</f>
        <v>0</v>
      </c>
      <c r="AW176" s="15">
        <f>SUMIFS('Inter regional allocations'!$D:$D,'Inter regional allocations'!$A:$A,AW$2,'Inter regional allocations'!$C:$C,$E176,'Inter regional allocations'!$B:$B,"gen")</f>
        <v>0</v>
      </c>
      <c r="AX176" s="15">
        <f>SUMIFS('Inter regional allocations'!$D:$D,'Inter regional allocations'!$A:$A,AX$2,'Inter regional allocations'!$C:$C,$E176,'Inter regional allocations'!$B:$B,"gen")</f>
        <v>0</v>
      </c>
      <c r="AY176" s="15">
        <f>SUMIFS('Inter regional allocations'!$D:$D,'Inter regional allocations'!$A:$A,AY$2,'Inter regional allocations'!$C:$C,$E176,'Inter regional allocations'!$B:$B,"gen")</f>
        <v>0</v>
      </c>
      <c r="AZ176" s="12">
        <f t="shared" ca="1" si="94"/>
        <v>3.0195050430221391E-4</v>
      </c>
      <c r="BA176" s="15">
        <f t="shared" ca="1" si="95"/>
        <v>0</v>
      </c>
      <c r="BB176" s="15">
        <f t="shared" ca="1" si="96"/>
        <v>4.3059652827961342E-5</v>
      </c>
      <c r="BC176" s="15">
        <f t="shared" ca="1" si="97"/>
        <v>1.4899719746059679E-3</v>
      </c>
      <c r="BD176" s="15">
        <f t="shared" ca="1" si="98"/>
        <v>2.0687492630454466E-6</v>
      </c>
      <c r="BE176" s="15">
        <f t="shared" ca="1" si="99"/>
        <v>6.9841215995893353E-7</v>
      </c>
      <c r="BF176" s="15">
        <f t="shared" ca="1" si="100"/>
        <v>5.7866514581530254E-3</v>
      </c>
      <c r="BG176" s="15">
        <f t="shared" ca="1" si="101"/>
        <v>4.6865225793356368E-4</v>
      </c>
      <c r="BH176" s="15">
        <f t="shared" ca="1" si="102"/>
        <v>4.9181583188265708E-3</v>
      </c>
      <c r="BI176" s="15">
        <f t="shared" ca="1" si="103"/>
        <v>5.1048545280935018E-5</v>
      </c>
      <c r="BJ176" s="15">
        <f t="shared" ca="1" si="104"/>
        <v>7.3433070936543558E-5</v>
      </c>
      <c r="BK176" s="15">
        <f t="shared" ca="1" si="105"/>
        <v>2.9832876988363296E-22</v>
      </c>
      <c r="BL176" s="15">
        <f t="shared" ca="1" si="106"/>
        <v>3.9541434848006717E-5</v>
      </c>
      <c r="BM176" s="15">
        <f t="shared" ca="1" si="107"/>
        <v>0</v>
      </c>
      <c r="BN176" s="15">
        <f t="shared" ca="1" si="108"/>
        <v>1.0353299325476181E-2</v>
      </c>
      <c r="BO176" s="15">
        <f t="shared" ca="1" si="109"/>
        <v>2.6487442552799029E-2</v>
      </c>
      <c r="BP176" s="15">
        <f t="shared" ca="1" si="110"/>
        <v>8.8222585956183737E-22</v>
      </c>
      <c r="BQ176" s="15">
        <f t="shared" ca="1" si="111"/>
        <v>0</v>
      </c>
      <c r="BR176" s="15">
        <f t="shared" ca="1" si="111"/>
        <v>0</v>
      </c>
      <c r="BS176" s="15">
        <f t="shared" ca="1" si="112"/>
        <v>4.3460803517183839E-7</v>
      </c>
      <c r="BT176" s="15">
        <f t="shared" ca="1" si="113"/>
        <v>3.661059750172117E-4</v>
      </c>
      <c r="BU176" s="12">
        <f t="shared" ca="1" si="114"/>
        <v>0</v>
      </c>
      <c r="BV176" s="15">
        <f t="shared" ca="1" si="115"/>
        <v>0</v>
      </c>
      <c r="BW176" s="15">
        <f t="shared" ca="1" si="116"/>
        <v>0</v>
      </c>
      <c r="BX176" s="15">
        <f t="shared" ca="1" si="117"/>
        <v>0</v>
      </c>
      <c r="BY176" s="15">
        <f t="shared" ca="1" si="118"/>
        <v>0</v>
      </c>
      <c r="BZ176" s="15">
        <f t="shared" ca="1" si="119"/>
        <v>0</v>
      </c>
      <c r="CA176" s="15">
        <f t="shared" ca="1" si="120"/>
        <v>0</v>
      </c>
      <c r="CB176" s="15">
        <f t="shared" ca="1" si="121"/>
        <v>0</v>
      </c>
      <c r="CC176" s="15">
        <f t="shared" ca="1" si="122"/>
        <v>0</v>
      </c>
      <c r="CD176" s="15">
        <f t="shared" ca="1" si="123"/>
        <v>0</v>
      </c>
      <c r="CE176" s="15">
        <f t="shared" ca="1" si="124"/>
        <v>0</v>
      </c>
      <c r="CF176" s="15">
        <f t="shared" ca="1" si="125"/>
        <v>0</v>
      </c>
      <c r="CG176" s="15">
        <f t="shared" ca="1" si="126"/>
        <v>0</v>
      </c>
      <c r="CH176" s="15">
        <f t="shared" ca="1" si="127"/>
        <v>0</v>
      </c>
      <c r="CI176" s="15">
        <f t="shared" ca="1" si="128"/>
        <v>0</v>
      </c>
      <c r="CJ176" s="15">
        <f t="shared" ca="1" si="129"/>
        <v>0</v>
      </c>
      <c r="CK176" s="15">
        <f t="shared" ca="1" si="130"/>
        <v>0</v>
      </c>
      <c r="CL176" s="15">
        <f t="shared" ca="1" si="131"/>
        <v>0</v>
      </c>
      <c r="CM176" s="15">
        <f t="shared" ca="1" si="131"/>
        <v>0</v>
      </c>
      <c r="CN176" s="15">
        <f t="shared" ca="1" si="132"/>
        <v>0</v>
      </c>
      <c r="CO176" s="15">
        <f t="shared" ca="1" si="133"/>
        <v>0</v>
      </c>
    </row>
    <row r="177" spans="1:93" x14ac:dyDescent="0.35">
      <c r="A177" s="4" t="str">
        <f t="shared" si="135"/>
        <v>VECTWIR</v>
      </c>
      <c r="B177" s="3" t="str">
        <f t="shared" si="91"/>
        <v>VECTWIR</v>
      </c>
      <c r="C177" s="4" t="s">
        <v>223</v>
      </c>
      <c r="D177" s="4" t="s">
        <v>237</v>
      </c>
      <c r="E177" s="6" t="s">
        <v>29</v>
      </c>
      <c r="F177" s="9">
        <v>470813882.39999998</v>
      </c>
      <c r="G177" s="10">
        <v>0</v>
      </c>
      <c r="H177" s="12">
        <f t="shared" ca="1" si="92"/>
        <v>0.15965044920020824</v>
      </c>
      <c r="I177" s="14">
        <f t="shared" ca="1" si="93"/>
        <v>0</v>
      </c>
      <c r="J177" s="12">
        <f>SUMIFS('Inter regional allocations'!$D:$D,'Inter regional allocations'!$A:$A,J$2,'Inter regional allocations'!$C:$C,$E177,'Inter regional allocations'!$B:$B,"load")</f>
        <v>5.4543934313694897E-3</v>
      </c>
      <c r="K177" s="15">
        <f>SUMIFS('Inter regional allocations'!$D:$D,'Inter regional allocations'!$A:$A,K$2,'Inter regional allocations'!$C:$C,$E177,'Inter regional allocations'!$B:$B,"load")</f>
        <v>0</v>
      </c>
      <c r="L177" s="15">
        <f>SUMIFS('Inter regional allocations'!$D:$D,'Inter regional allocations'!$A:$A,L$2,'Inter regional allocations'!$C:$C,$E177,'Inter regional allocations'!$B:$B,"load")</f>
        <v>7.7782379626964904E-4</v>
      </c>
      <c r="M177" s="15">
        <f>SUMIFS('Inter regional allocations'!$D:$D,'Inter regional allocations'!$A:$A,M$2,'Inter regional allocations'!$C:$C,$E177,'Inter regional allocations'!$B:$B,"load")</f>
        <v>2.6914654009259201E-2</v>
      </c>
      <c r="N177" s="15">
        <f>SUMIFS('Inter regional allocations'!$D:$D,'Inter regional allocations'!$A:$A,N$2,'Inter regional allocations'!$C:$C,$E177,'Inter regional allocations'!$B:$B,"load")</f>
        <v>3.7369609358929703E-5</v>
      </c>
      <c r="O177" s="15">
        <f>SUMIFS('Inter regional allocations'!$D:$D,'Inter regional allocations'!$A:$A,O$2,'Inter regional allocations'!$C:$C,$E177,'Inter regional allocations'!$B:$B,"load")</f>
        <v>1.2616023630998301E-5</v>
      </c>
      <c r="P177" s="15">
        <f>SUMIFS('Inter regional allocations'!$D:$D,'Inter regional allocations'!$A:$A,P$2,'Inter regional allocations'!$C:$C,$E177,'Inter regional allocations'!$B:$B,"load")</f>
        <v>0.10452929620340801</v>
      </c>
      <c r="Q177" s="15">
        <f>SUMIFS('Inter regional allocations'!$D:$D,'Inter regional allocations'!$A:$A,Q$2,'Inter regional allocations'!$C:$C,$E177,'Inter regional allocations'!$B:$B,"load")</f>
        <v>8.4656715615578707E-3</v>
      </c>
      <c r="R177" s="15">
        <f>SUMIFS('Inter regional allocations'!$D:$D,'Inter regional allocations'!$A:$A,R$2,'Inter regional allocations'!$C:$C,$E177,'Inter regional allocations'!$B:$B,"load")</f>
        <v>8.8840952561529393E-2</v>
      </c>
      <c r="S177" s="15">
        <f>SUMIFS('Inter regional allocations'!$D:$D,'Inter regional allocations'!$A:$A,S$2,'Inter regional allocations'!$C:$C,$E177,'Inter regional allocations'!$B:$B,"load")</f>
        <v>9.2213407857937599E-4</v>
      </c>
      <c r="T177" s="15">
        <f>SUMIFS('Inter regional allocations'!$D:$D,'Inter regional allocations'!$A:$A,T$2,'Inter regional allocations'!$C:$C,$E177,'Inter regional allocations'!$B:$B,"load")</f>
        <v>1.3264851492372099E-3</v>
      </c>
      <c r="U177" s="15">
        <f>SUMIFS('Inter regional allocations'!$D:$D,'Inter regional allocations'!$A:$A,U$2,'Inter regional allocations'!$C:$C,$E177,'Inter regional allocations'!$B:$B,"load")</f>
        <v>5.3889709063482997E-21</v>
      </c>
      <c r="V177" s="15">
        <f>SUMIFS('Inter regional allocations'!$D:$D,'Inter regional allocations'!$A:$A,V$2,'Inter regional allocations'!$C:$C,$E177,'Inter regional allocations'!$B:$B,"load")</f>
        <v>7.1427117831878101E-4</v>
      </c>
      <c r="W177" s="15">
        <f>SUMIFS('Inter regional allocations'!$D:$D,'Inter regional allocations'!$A:$A,W$2,'Inter regional allocations'!$C:$C,$E177,'Inter regional allocations'!$B:$B,"load")</f>
        <v>0</v>
      </c>
      <c r="X177" s="15">
        <f>SUMIFS('Inter regional allocations'!$D:$D,'Inter regional allocations'!$A:$A,X$2,'Inter regional allocations'!$C:$C,$E177,'Inter regional allocations'!$B:$B,"load")</f>
        <v>0.18702061109114501</v>
      </c>
      <c r="Y177" s="15">
        <f>SUMIFS('Inter regional allocations'!$D:$D,'Inter regional allocations'!$A:$A,Y$2,'Inter regional allocations'!$C:$C,$E177,'Inter regional allocations'!$B:$B,"load")</f>
        <v>0.47846561146711902</v>
      </c>
      <c r="Z177" s="15">
        <f>SUMIFS('Inter regional allocations'!$D:$D,'Inter regional allocations'!$A:$A,Z$2,'Inter regional allocations'!$C:$C,$E177,'Inter regional allocations'!$B:$B,"load")</f>
        <v>1.59364096592539E-20</v>
      </c>
      <c r="AA177" s="15">
        <f>SUMIFS('Inter regional allocations'!$D:$D,'Inter regional allocations'!$A:$A,AA$2,'Inter regional allocations'!$C:$C,$E177,'Inter regional allocations'!$B:$B,"load")</f>
        <v>0</v>
      </c>
      <c r="AB177" s="15">
        <f>SUMIFS('Inter regional allocations'!$D:$D,'Inter regional allocations'!$A:$A,AB$2,'Inter regional allocations'!$C:$C,$E177,'Inter regional allocations'!$B:$B,"load")</f>
        <v>0</v>
      </c>
      <c r="AC177" s="15">
        <f>SUMIFS('Inter regional allocations'!$D:$D,'Inter regional allocations'!$A:$A,AC$2,'Inter regional allocations'!$C:$C,$E177,'Inter regional allocations'!$B:$B,"load")</f>
        <v>7.8507012854301593E-6</v>
      </c>
      <c r="AD177" s="15">
        <f>SUMIFS('Inter regional allocations'!$D:$D,'Inter regional allocations'!$A:$A,AD$2,'Inter regional allocations'!$C:$C,$E177,'Inter regional allocations'!$B:$B,"load")</f>
        <v>6.6132892539247897E-3</v>
      </c>
      <c r="AE177" s="12">
        <f>SUMIFS('Inter regional allocations'!$D:$D,'Inter regional allocations'!$A:$A,AE$2,'Inter regional allocations'!$C:$C,$E177,'Inter regional allocations'!$B:$B,"gen")</f>
        <v>0</v>
      </c>
      <c r="AF177" s="15">
        <f>SUMIFS('Inter regional allocations'!$D:$D,'Inter regional allocations'!$A:$A,AF$2,'Inter regional allocations'!$C:$C,$E177,'Inter regional allocations'!$B:$B,"gen")</f>
        <v>0</v>
      </c>
      <c r="AG177" s="15">
        <f>SUMIFS('Inter regional allocations'!$D:$D,'Inter regional allocations'!$A:$A,AG$2,'Inter regional allocations'!$C:$C,$E177,'Inter regional allocations'!$B:$B,"gen")</f>
        <v>0</v>
      </c>
      <c r="AH177" s="15">
        <f>SUMIFS('Inter regional allocations'!$D:$D,'Inter regional allocations'!$A:$A,AH$2,'Inter regional allocations'!$C:$C,$E177,'Inter regional allocations'!$B:$B,"gen")</f>
        <v>0</v>
      </c>
      <c r="AI177" s="15">
        <f>SUMIFS('Inter regional allocations'!$D:$D,'Inter regional allocations'!$A:$A,AI$2,'Inter regional allocations'!$C:$C,$E177,'Inter regional allocations'!$B:$B,"gen")</f>
        <v>0</v>
      </c>
      <c r="AJ177" s="15">
        <f>SUMIFS('Inter regional allocations'!$D:$D,'Inter regional allocations'!$A:$A,AJ$2,'Inter regional allocations'!$C:$C,$E177,'Inter regional allocations'!$B:$B,"gen")</f>
        <v>0</v>
      </c>
      <c r="AK177" s="15">
        <f>SUMIFS('Inter regional allocations'!$D:$D,'Inter regional allocations'!$A:$A,AK$2,'Inter regional allocations'!$C:$C,$E177,'Inter regional allocations'!$B:$B,"gen")</f>
        <v>0</v>
      </c>
      <c r="AL177" s="15">
        <f>SUMIFS('Inter regional allocations'!$D:$D,'Inter regional allocations'!$A:$A,AL$2,'Inter regional allocations'!$C:$C,$E177,'Inter regional allocations'!$B:$B,"gen")</f>
        <v>0</v>
      </c>
      <c r="AM177" s="15">
        <f>SUMIFS('Inter regional allocations'!$D:$D,'Inter regional allocations'!$A:$A,AM$2,'Inter regional allocations'!$C:$C,$E177,'Inter regional allocations'!$B:$B,"gen")</f>
        <v>0</v>
      </c>
      <c r="AN177" s="15">
        <f>SUMIFS('Inter regional allocations'!$D:$D,'Inter regional allocations'!$A:$A,AN$2,'Inter regional allocations'!$C:$C,$E177,'Inter regional allocations'!$B:$B,"gen")</f>
        <v>0</v>
      </c>
      <c r="AO177" s="15">
        <f>SUMIFS('Inter regional allocations'!$D:$D,'Inter regional allocations'!$A:$A,AO$2,'Inter regional allocations'!$C:$C,$E177,'Inter regional allocations'!$B:$B,"gen")</f>
        <v>0</v>
      </c>
      <c r="AP177" s="15">
        <f>SUMIFS('Inter regional allocations'!$D:$D,'Inter regional allocations'!$A:$A,AP$2,'Inter regional allocations'!$C:$C,$E177,'Inter regional allocations'!$B:$B,"gen")</f>
        <v>0</v>
      </c>
      <c r="AQ177" s="15">
        <f>SUMIFS('Inter regional allocations'!$D:$D,'Inter regional allocations'!$A:$A,AQ$2,'Inter regional allocations'!$C:$C,$E177,'Inter regional allocations'!$B:$B,"gen")</f>
        <v>0</v>
      </c>
      <c r="AR177" s="15">
        <f>SUMIFS('Inter regional allocations'!$D:$D,'Inter regional allocations'!$A:$A,AR$2,'Inter regional allocations'!$C:$C,$E177,'Inter regional allocations'!$B:$B,"gen")</f>
        <v>0</v>
      </c>
      <c r="AS177" s="15">
        <f>SUMIFS('Inter regional allocations'!$D:$D,'Inter regional allocations'!$A:$A,AS$2,'Inter regional allocations'!$C:$C,$E177,'Inter regional allocations'!$B:$B,"gen")</f>
        <v>0</v>
      </c>
      <c r="AT177" s="15">
        <f>SUMIFS('Inter regional allocations'!$D:$D,'Inter regional allocations'!$A:$A,AT$2,'Inter regional allocations'!$C:$C,$E177,'Inter regional allocations'!$B:$B,"gen")</f>
        <v>0</v>
      </c>
      <c r="AU177" s="15">
        <f>SUMIFS('Inter regional allocations'!$D:$D,'Inter regional allocations'!$A:$A,AU$2,'Inter regional allocations'!$C:$C,$E177,'Inter regional allocations'!$B:$B,"gen")</f>
        <v>0</v>
      </c>
      <c r="AV177" s="15">
        <f>SUMIFS('Inter regional allocations'!$D:$D,'Inter regional allocations'!$A:$A,AV$2,'Inter regional allocations'!$C:$C,$E177,'Inter regional allocations'!$B:$B,"gen")</f>
        <v>0</v>
      </c>
      <c r="AW177" s="15">
        <f>SUMIFS('Inter regional allocations'!$D:$D,'Inter regional allocations'!$A:$A,AW$2,'Inter regional allocations'!$C:$C,$E177,'Inter regional allocations'!$B:$B,"gen")</f>
        <v>0</v>
      </c>
      <c r="AX177" s="15">
        <f>SUMIFS('Inter regional allocations'!$D:$D,'Inter regional allocations'!$A:$A,AX$2,'Inter regional allocations'!$C:$C,$E177,'Inter regional allocations'!$B:$B,"gen")</f>
        <v>0</v>
      </c>
      <c r="AY177" s="15">
        <f>SUMIFS('Inter regional allocations'!$D:$D,'Inter regional allocations'!$A:$A,AY$2,'Inter regional allocations'!$C:$C,$E177,'Inter regional allocations'!$B:$B,"gen")</f>
        <v>0</v>
      </c>
      <c r="AZ177" s="12">
        <f t="shared" ca="1" si="94"/>
        <v>8.7079636143280422E-4</v>
      </c>
      <c r="BA177" s="15">
        <f t="shared" ca="1" si="95"/>
        <v>0</v>
      </c>
      <c r="BB177" s="15">
        <f t="shared" ca="1" si="96"/>
        <v>1.2417991847306071E-4</v>
      </c>
      <c r="BC177" s="15">
        <f t="shared" ca="1" si="97"/>
        <v>4.2969366026464166E-3</v>
      </c>
      <c r="BD177" s="15">
        <f t="shared" ca="1" si="98"/>
        <v>5.9660749205894333E-6</v>
      </c>
      <c r="BE177" s="15">
        <f t="shared" ca="1" si="99"/>
        <v>2.014153839809321E-6</v>
      </c>
      <c r="BF177" s="15">
        <f t="shared" ca="1" si="100"/>
        <v>1.6688149093455711E-2</v>
      </c>
      <c r="BG177" s="15">
        <f t="shared" ca="1" si="101"/>
        <v>1.3515482675841423E-3</v>
      </c>
      <c r="BH177" s="15">
        <f t="shared" ca="1" si="102"/>
        <v>1.4183497983822558E-2</v>
      </c>
      <c r="BI177" s="15">
        <f t="shared" ca="1" si="103"/>
        <v>1.472191198680175E-4</v>
      </c>
      <c r="BJ177" s="15">
        <f t="shared" ca="1" si="104"/>
        <v>2.1177394993312582E-4</v>
      </c>
      <c r="BK177" s="15">
        <f t="shared" ca="1" si="105"/>
        <v>8.6035162592535929E-22</v>
      </c>
      <c r="BL177" s="15">
        <f t="shared" ca="1" si="106"/>
        <v>1.1403371446935543E-4</v>
      </c>
      <c r="BM177" s="15">
        <f t="shared" ca="1" si="107"/>
        <v>0</v>
      </c>
      <c r="BN177" s="15">
        <f t="shared" ca="1" si="108"/>
        <v>2.9857924570398747E-2</v>
      </c>
      <c r="BO177" s="15">
        <f t="shared" ca="1" si="109"/>
        <v>7.6387249797577855E-2</v>
      </c>
      <c r="BP177" s="15">
        <f t="shared" ca="1" si="110"/>
        <v>2.5442549607384228E-21</v>
      </c>
      <c r="BQ177" s="15">
        <f t="shared" ca="1" si="111"/>
        <v>0</v>
      </c>
      <c r="BR177" s="15">
        <f t="shared" ca="1" si="111"/>
        <v>0</v>
      </c>
      <c r="BS177" s="15">
        <f t="shared" ca="1" si="112"/>
        <v>1.2533679867555772E-6</v>
      </c>
      <c r="BT177" s="15">
        <f t="shared" ca="1" si="113"/>
        <v>1.0558146000800026E-3</v>
      </c>
      <c r="BU177" s="12">
        <f t="shared" ca="1" si="114"/>
        <v>0</v>
      </c>
      <c r="BV177" s="15">
        <f t="shared" ca="1" si="115"/>
        <v>0</v>
      </c>
      <c r="BW177" s="15">
        <f t="shared" ca="1" si="116"/>
        <v>0</v>
      </c>
      <c r="BX177" s="15">
        <f t="shared" ca="1" si="117"/>
        <v>0</v>
      </c>
      <c r="BY177" s="15">
        <f t="shared" ca="1" si="118"/>
        <v>0</v>
      </c>
      <c r="BZ177" s="15">
        <f t="shared" ca="1" si="119"/>
        <v>0</v>
      </c>
      <c r="CA177" s="15">
        <f t="shared" ca="1" si="120"/>
        <v>0</v>
      </c>
      <c r="CB177" s="15">
        <f t="shared" ca="1" si="121"/>
        <v>0</v>
      </c>
      <c r="CC177" s="15">
        <f t="shared" ca="1" si="122"/>
        <v>0</v>
      </c>
      <c r="CD177" s="15">
        <f t="shared" ca="1" si="123"/>
        <v>0</v>
      </c>
      <c r="CE177" s="15">
        <f t="shared" ca="1" si="124"/>
        <v>0</v>
      </c>
      <c r="CF177" s="15">
        <f t="shared" ca="1" si="125"/>
        <v>0</v>
      </c>
      <c r="CG177" s="15">
        <f t="shared" ca="1" si="126"/>
        <v>0</v>
      </c>
      <c r="CH177" s="15">
        <f t="shared" ca="1" si="127"/>
        <v>0</v>
      </c>
      <c r="CI177" s="15">
        <f t="shared" ca="1" si="128"/>
        <v>0</v>
      </c>
      <c r="CJ177" s="15">
        <f t="shared" ca="1" si="129"/>
        <v>0</v>
      </c>
      <c r="CK177" s="15">
        <f t="shared" ca="1" si="130"/>
        <v>0</v>
      </c>
      <c r="CL177" s="15">
        <f t="shared" ca="1" si="131"/>
        <v>0</v>
      </c>
      <c r="CM177" s="15">
        <f t="shared" ca="1" si="131"/>
        <v>0</v>
      </c>
      <c r="CN177" s="15">
        <f t="shared" ca="1" si="132"/>
        <v>0</v>
      </c>
      <c r="CO177" s="15">
        <f t="shared" ca="1" si="133"/>
        <v>0</v>
      </c>
    </row>
    <row r="178" spans="1:93" x14ac:dyDescent="0.35">
      <c r="A178" s="4" t="str">
        <f t="shared" si="135"/>
        <v>VECTWRD</v>
      </c>
      <c r="B178" s="3" t="str">
        <f t="shared" si="91"/>
        <v>VECTWRD</v>
      </c>
      <c r="C178" s="4" t="s">
        <v>223</v>
      </c>
      <c r="D178" s="4" t="s">
        <v>238</v>
      </c>
      <c r="E178" s="6" t="s">
        <v>28</v>
      </c>
      <c r="F178" s="9">
        <v>289821433.19999999</v>
      </c>
      <c r="G178" s="10">
        <v>0</v>
      </c>
      <c r="H178" s="12">
        <f t="shared" ca="1" si="92"/>
        <v>4.58138988106193E-2</v>
      </c>
      <c r="I178" s="14">
        <f t="shared" ca="1" si="93"/>
        <v>0</v>
      </c>
      <c r="J178" s="12">
        <f>SUMIFS('Inter regional allocations'!$D:$D,'Inter regional allocations'!$A:$A,J$2,'Inter regional allocations'!$C:$C,$E178,'Inter regional allocations'!$B:$B,"load")</f>
        <v>7.4492730846037703E-3</v>
      </c>
      <c r="K178" s="15">
        <f>SUMIFS('Inter regional allocations'!$D:$D,'Inter regional allocations'!$A:$A,K$2,'Inter regional allocations'!$C:$C,$E178,'Inter regional allocations'!$B:$B,"load")</f>
        <v>0</v>
      </c>
      <c r="L178" s="15">
        <f>SUMIFS('Inter regional allocations'!$D:$D,'Inter regional allocations'!$A:$A,L$2,'Inter regional allocations'!$C:$C,$E178,'Inter regional allocations'!$B:$B,"load")</f>
        <v>7.45879560379882E-4</v>
      </c>
      <c r="M178" s="15">
        <f>SUMIFS('Inter regional allocations'!$D:$D,'Inter regional allocations'!$A:$A,M$2,'Inter regional allocations'!$C:$C,$E178,'Inter regional allocations'!$B:$B,"load")</f>
        <v>3.6058271699650701E-2</v>
      </c>
      <c r="N178" s="15">
        <f>SUMIFS('Inter regional allocations'!$D:$D,'Inter regional allocations'!$A:$A,N$2,'Inter regional allocations'!$C:$C,$E178,'Inter regional allocations'!$B:$B,"load")</f>
        <v>5.1564410986771901E-5</v>
      </c>
      <c r="O178" s="15">
        <f>SUMIFS('Inter regional allocations'!$D:$D,'Inter regional allocations'!$A:$A,O$2,'Inter regional allocations'!$C:$C,$E178,'Inter regional allocations'!$B:$B,"load")</f>
        <v>1.7874676771728799E-5</v>
      </c>
      <c r="P178" s="15">
        <f>SUMIFS('Inter regional allocations'!$D:$D,'Inter regional allocations'!$A:$A,P$2,'Inter regional allocations'!$C:$C,$E178,'Inter regional allocations'!$B:$B,"load")</f>
        <v>0.141046894008166</v>
      </c>
      <c r="Q178" s="15">
        <f>SUMIFS('Inter regional allocations'!$D:$D,'Inter regional allocations'!$A:$A,Q$2,'Inter regional allocations'!$C:$C,$E178,'Inter regional allocations'!$B:$B,"load")</f>
        <v>1.1319859501929E-2</v>
      </c>
      <c r="R178" s="15">
        <f>SUMIFS('Inter regional allocations'!$D:$D,'Inter regional allocations'!$A:$A,R$2,'Inter regional allocations'!$C:$C,$E178,'Inter regional allocations'!$B:$B,"load")</f>
        <v>0.11943369223918</v>
      </c>
      <c r="S178" s="15">
        <f>SUMIFS('Inter regional allocations'!$D:$D,'Inter regional allocations'!$A:$A,S$2,'Inter regional allocations'!$C:$C,$E178,'Inter regional allocations'!$B:$B,"load")</f>
        <v>1.8385007257101199E-11</v>
      </c>
      <c r="T178" s="15">
        <f>SUMIFS('Inter regional allocations'!$D:$D,'Inter regional allocations'!$A:$A,T$2,'Inter regional allocations'!$C:$C,$E178,'Inter regional allocations'!$B:$B,"load")</f>
        <v>2.63156243509972E-11</v>
      </c>
      <c r="U178" s="15">
        <f>SUMIFS('Inter regional allocations'!$D:$D,'Inter regional allocations'!$A:$A,U$2,'Inter regional allocations'!$C:$C,$E178,'Inter regional allocations'!$B:$B,"load")</f>
        <v>0</v>
      </c>
      <c r="V178" s="15">
        <f>SUMIFS('Inter regional allocations'!$D:$D,'Inter regional allocations'!$A:$A,V$2,'Inter regional allocations'!$C:$C,$E178,'Inter regional allocations'!$B:$B,"load")</f>
        <v>9.7076102084717902E-4</v>
      </c>
      <c r="W178" s="15">
        <f>SUMIFS('Inter regional allocations'!$D:$D,'Inter regional allocations'!$A:$A,W$2,'Inter regional allocations'!$C:$C,$E178,'Inter regional allocations'!$B:$B,"load")</f>
        <v>0</v>
      </c>
      <c r="X178" s="15">
        <f>SUMIFS('Inter regional allocations'!$D:$D,'Inter regional allocations'!$A:$A,X$2,'Inter regional allocations'!$C:$C,$E178,'Inter regional allocations'!$B:$B,"load")</f>
        <v>0.25335246301528602</v>
      </c>
      <c r="Y178" s="15">
        <f>SUMIFS('Inter regional allocations'!$D:$D,'Inter regional allocations'!$A:$A,Y$2,'Inter regional allocations'!$C:$C,$E178,'Inter regional allocations'!$B:$B,"load")</f>
        <v>8.1796072878388505E-7</v>
      </c>
      <c r="Z178" s="15">
        <f>SUMIFS('Inter regional allocations'!$D:$D,'Inter regional allocations'!$A:$A,Z$2,'Inter regional allocations'!$C:$C,$E178,'Inter regional allocations'!$B:$B,"load")</f>
        <v>0</v>
      </c>
      <c r="AA178" s="15">
        <f>SUMIFS('Inter regional allocations'!$D:$D,'Inter regional allocations'!$A:$A,AA$2,'Inter regional allocations'!$C:$C,$E178,'Inter regional allocations'!$B:$B,"load")</f>
        <v>0</v>
      </c>
      <c r="AB178" s="15">
        <f>SUMIFS('Inter regional allocations'!$D:$D,'Inter regional allocations'!$A:$A,AB$2,'Inter regional allocations'!$C:$C,$E178,'Inter regional allocations'!$B:$B,"load")</f>
        <v>0</v>
      </c>
      <c r="AC178" s="15">
        <f>SUMIFS('Inter regional allocations'!$D:$D,'Inter regional allocations'!$A:$A,AC$2,'Inter regional allocations'!$C:$C,$E178,'Inter regional allocations'!$B:$B,"load")</f>
        <v>3.2330174836076799E-6</v>
      </c>
      <c r="AD178" s="15">
        <f>SUMIFS('Inter regional allocations'!$D:$D,'Inter regional allocations'!$A:$A,AD$2,'Inter regional allocations'!$C:$C,$E178,'Inter regional allocations'!$B:$B,"load")</f>
        <v>2.0186238616045301E-5</v>
      </c>
      <c r="AE178" s="12">
        <f>SUMIFS('Inter regional allocations'!$D:$D,'Inter regional allocations'!$A:$A,AE$2,'Inter regional allocations'!$C:$C,$E178,'Inter regional allocations'!$B:$B,"gen")</f>
        <v>1.82010965955655E-13</v>
      </c>
      <c r="AF178" s="15">
        <f>SUMIFS('Inter regional allocations'!$D:$D,'Inter regional allocations'!$A:$A,AF$2,'Inter regional allocations'!$C:$C,$E178,'Inter regional allocations'!$B:$B,"gen")</f>
        <v>2.62972474139732E-14</v>
      </c>
      <c r="AG178" s="15">
        <f>SUMIFS('Inter regional allocations'!$D:$D,'Inter regional allocations'!$A:$A,AG$2,'Inter regional allocations'!$C:$C,$E178,'Inter regional allocations'!$B:$B,"gen")</f>
        <v>2.0041771889105698E-6</v>
      </c>
      <c r="AH178" s="15">
        <f>SUMIFS('Inter regional allocations'!$D:$D,'Inter regional allocations'!$A:$A,AH$2,'Inter regional allocations'!$C:$C,$E178,'Inter regional allocations'!$B:$B,"gen")</f>
        <v>2.63680574488097E-14</v>
      </c>
      <c r="AI178" s="15">
        <f>SUMIFS('Inter regional allocations'!$D:$D,'Inter regional allocations'!$A:$A,AI$2,'Inter regional allocations'!$C:$C,$E178,'Inter regional allocations'!$B:$B,"gen")</f>
        <v>1.4889069430850399E-12</v>
      </c>
      <c r="AJ178" s="15">
        <f>SUMIFS('Inter regional allocations'!$D:$D,'Inter regional allocations'!$A:$A,AJ$2,'Inter regional allocations'!$C:$C,$E178,'Inter regional allocations'!$B:$B,"gen")</f>
        <v>3.6499091172013601E-13</v>
      </c>
      <c r="AK178" s="15">
        <f>SUMIFS('Inter regional allocations'!$D:$D,'Inter regional allocations'!$A:$A,AK$2,'Inter regional allocations'!$C:$C,$E178,'Inter regional allocations'!$B:$B,"gen")</f>
        <v>1.50638021671411E-12</v>
      </c>
      <c r="AL178" s="15">
        <f>SUMIFS('Inter regional allocations'!$D:$D,'Inter regional allocations'!$A:$A,AL$2,'Inter regional allocations'!$C:$C,$E178,'Inter regional allocations'!$B:$B,"gen")</f>
        <v>7.7263512220585305E-15</v>
      </c>
      <c r="AM178" s="15">
        <f>SUMIFS('Inter regional allocations'!$D:$D,'Inter regional allocations'!$A:$A,AM$2,'Inter regional allocations'!$C:$C,$E178,'Inter regional allocations'!$B:$B,"gen")</f>
        <v>1.61461103087712E-13</v>
      </c>
      <c r="AN178" s="15">
        <f>SUMIFS('Inter regional allocations'!$D:$D,'Inter regional allocations'!$A:$A,AN$2,'Inter regional allocations'!$C:$C,$E178,'Inter regional allocations'!$B:$B,"gen")</f>
        <v>1.9026800123822E-3</v>
      </c>
      <c r="AO178" s="15">
        <f>SUMIFS('Inter regional allocations'!$D:$D,'Inter regional allocations'!$A:$A,AO$2,'Inter regional allocations'!$C:$C,$E178,'Inter regional allocations'!$B:$B,"gen")</f>
        <v>1.9051907482012099E-3</v>
      </c>
      <c r="AP178" s="15">
        <f>SUMIFS('Inter regional allocations'!$D:$D,'Inter regional allocations'!$A:$A,AP$2,'Inter regional allocations'!$C:$C,$E178,'Inter regional allocations'!$B:$B,"gen")</f>
        <v>1.23987884308413E-14</v>
      </c>
      <c r="AQ178" s="15">
        <f>SUMIFS('Inter regional allocations'!$D:$D,'Inter regional allocations'!$A:$A,AQ$2,'Inter regional allocations'!$C:$C,$E178,'Inter regional allocations'!$B:$B,"gen")</f>
        <v>4.0858083721920799E-15</v>
      </c>
      <c r="AR178" s="15">
        <f>SUMIFS('Inter regional allocations'!$D:$D,'Inter regional allocations'!$A:$A,AR$2,'Inter regional allocations'!$C:$C,$E178,'Inter regional allocations'!$B:$B,"gen")</f>
        <v>2.4329019790158299E-14</v>
      </c>
      <c r="AS178" s="15">
        <f>SUMIFS('Inter regional allocations'!$D:$D,'Inter regional allocations'!$A:$A,AS$2,'Inter regional allocations'!$C:$C,$E178,'Inter regional allocations'!$B:$B,"gen")</f>
        <v>1.90207887073059E-3</v>
      </c>
      <c r="AT178" s="15">
        <f>SUMIFS('Inter regional allocations'!$D:$D,'Inter regional allocations'!$A:$A,AT$2,'Inter regional allocations'!$C:$C,$E178,'Inter regional allocations'!$B:$B,"gen")</f>
        <v>1.91867055145351E-3</v>
      </c>
      <c r="AU178" s="15">
        <f>SUMIFS('Inter regional allocations'!$D:$D,'Inter regional allocations'!$A:$A,AU$2,'Inter regional allocations'!$C:$C,$E178,'Inter regional allocations'!$B:$B,"gen")</f>
        <v>2.6377620031073199E-14</v>
      </c>
      <c r="AV178" s="15">
        <f>SUMIFS('Inter regional allocations'!$D:$D,'Inter regional allocations'!$A:$A,AV$2,'Inter regional allocations'!$C:$C,$E178,'Inter regional allocations'!$B:$B,"gen")</f>
        <v>2.3057289397967298E-14</v>
      </c>
      <c r="AW178" s="15">
        <f>SUMIFS('Inter regional allocations'!$D:$D,'Inter regional allocations'!$A:$A,AW$2,'Inter regional allocations'!$C:$C,$E178,'Inter regional allocations'!$B:$B,"gen")</f>
        <v>2.6478609055244398E-14</v>
      </c>
      <c r="AX178" s="15">
        <f>SUMIFS('Inter regional allocations'!$D:$D,'Inter regional allocations'!$A:$A,AX$2,'Inter regional allocations'!$C:$C,$E178,'Inter regional allocations'!$B:$B,"gen")</f>
        <v>2.0339404229991501E-7</v>
      </c>
      <c r="AY178" s="15">
        <f>SUMIFS('Inter regional allocations'!$D:$D,'Inter regional allocations'!$A:$A,AY$2,'Inter regional allocations'!$C:$C,$E178,'Inter regional allocations'!$B:$B,"gen")</f>
        <v>1.20082260369776E-4</v>
      </c>
      <c r="AZ178" s="12">
        <f t="shared" ca="1" si="94"/>
        <v>3.4128024331070704E-4</v>
      </c>
      <c r="BA178" s="15">
        <f t="shared" ca="1" si="95"/>
        <v>0</v>
      </c>
      <c r="BB178" s="15">
        <f t="shared" ca="1" si="96"/>
        <v>3.4171650704153119E-5</v>
      </c>
      <c r="BC178" s="15">
        <f t="shared" ca="1" si="97"/>
        <v>1.6519700109336149E-3</v>
      </c>
      <c r="BD178" s="15">
        <f t="shared" ca="1" si="98"/>
        <v>2.362366707177154E-6</v>
      </c>
      <c r="BE178" s="15">
        <f t="shared" ca="1" si="99"/>
        <v>8.1890863289251044E-7</v>
      </c>
      <c r="BF178" s="15">
        <f t="shared" ca="1" si="100"/>
        <v>6.4619081296422628E-3</v>
      </c>
      <c r="BG178" s="15">
        <f t="shared" ca="1" si="101"/>
        <v>5.1860689777180255E-4</v>
      </c>
      <c r="BH178" s="15">
        <f t="shared" ca="1" si="102"/>
        <v>5.4717230908244404E-3</v>
      </c>
      <c r="BI178" s="15">
        <f t="shared" ca="1" si="103"/>
        <v>8.4228886210933577E-13</v>
      </c>
      <c r="BJ178" s="15">
        <f t="shared" ca="1" si="104"/>
        <v>1.2056213511548548E-12</v>
      </c>
      <c r="BK178" s="15">
        <f t="shared" ca="1" si="105"/>
        <v>0</v>
      </c>
      <c r="BL178" s="15">
        <f t="shared" ca="1" si="106"/>
        <v>4.4474347178386152E-5</v>
      </c>
      <c r="BM178" s="15">
        <f t="shared" ca="1" si="107"/>
        <v>0</v>
      </c>
      <c r="BN178" s="15">
        <f t="shared" ca="1" si="108"/>
        <v>1.1607064104003483E-2</v>
      </c>
      <c r="BO178" s="15">
        <f t="shared" ca="1" si="109"/>
        <v>3.7473970059565328E-8</v>
      </c>
      <c r="BP178" s="15">
        <f t="shared" ca="1" si="110"/>
        <v>0</v>
      </c>
      <c r="BQ178" s="15">
        <f t="shared" ca="1" si="111"/>
        <v>0</v>
      </c>
      <c r="BR178" s="15">
        <f t="shared" ca="1" si="111"/>
        <v>0</v>
      </c>
      <c r="BS178" s="15">
        <f t="shared" ca="1" si="112"/>
        <v>1.4811713584696528E-7</v>
      </c>
      <c r="BT178" s="15">
        <f t="shared" ca="1" si="113"/>
        <v>9.2481029332251519E-7</v>
      </c>
      <c r="BU178" s="12">
        <f t="shared" ca="1" si="114"/>
        <v>0</v>
      </c>
      <c r="BV178" s="15">
        <f t="shared" ca="1" si="115"/>
        <v>0</v>
      </c>
      <c r="BW178" s="15">
        <f t="shared" ca="1" si="116"/>
        <v>0</v>
      </c>
      <c r="BX178" s="15">
        <f t="shared" ca="1" si="117"/>
        <v>0</v>
      </c>
      <c r="BY178" s="15">
        <f t="shared" ca="1" si="118"/>
        <v>0</v>
      </c>
      <c r="BZ178" s="15">
        <f t="shared" ca="1" si="119"/>
        <v>0</v>
      </c>
      <c r="CA178" s="15">
        <f t="shared" ca="1" si="120"/>
        <v>0</v>
      </c>
      <c r="CB178" s="15">
        <f t="shared" ca="1" si="121"/>
        <v>0</v>
      </c>
      <c r="CC178" s="15">
        <f t="shared" ca="1" si="122"/>
        <v>0</v>
      </c>
      <c r="CD178" s="15">
        <f t="shared" ca="1" si="123"/>
        <v>0</v>
      </c>
      <c r="CE178" s="15">
        <f t="shared" ca="1" si="124"/>
        <v>0</v>
      </c>
      <c r="CF178" s="15">
        <f t="shared" ca="1" si="125"/>
        <v>0</v>
      </c>
      <c r="CG178" s="15">
        <f t="shared" ca="1" si="126"/>
        <v>0</v>
      </c>
      <c r="CH178" s="15">
        <f t="shared" ca="1" si="127"/>
        <v>0</v>
      </c>
      <c r="CI178" s="15">
        <f t="shared" ca="1" si="128"/>
        <v>0</v>
      </c>
      <c r="CJ178" s="15">
        <f t="shared" ca="1" si="129"/>
        <v>0</v>
      </c>
      <c r="CK178" s="15">
        <f t="shared" ca="1" si="130"/>
        <v>0</v>
      </c>
      <c r="CL178" s="15">
        <f t="shared" ca="1" si="131"/>
        <v>0</v>
      </c>
      <c r="CM178" s="15">
        <f t="shared" ca="1" si="131"/>
        <v>0</v>
      </c>
      <c r="CN178" s="15">
        <f t="shared" ca="1" si="132"/>
        <v>0</v>
      </c>
      <c r="CO178" s="15">
        <f t="shared" ca="1" si="133"/>
        <v>0</v>
      </c>
    </row>
    <row r="179" spans="1:93" x14ac:dyDescent="0.35">
      <c r="A179" s="4" t="str">
        <f t="shared" si="135"/>
        <v>WAIPCBG</v>
      </c>
      <c r="B179" s="3" t="str">
        <f t="shared" si="91"/>
        <v>WAIPCBG</v>
      </c>
      <c r="C179" s="4" t="s">
        <v>239</v>
      </c>
      <c r="D179" s="4" t="s">
        <v>240</v>
      </c>
      <c r="E179" s="6" t="s">
        <v>34</v>
      </c>
      <c r="F179" s="9">
        <v>218125661.19999999</v>
      </c>
      <c r="G179" s="10">
        <v>0</v>
      </c>
      <c r="H179" s="12">
        <f t="shared" ca="1" si="92"/>
        <v>0.10597290336290008</v>
      </c>
      <c r="I179" s="14">
        <f t="shared" ca="1" si="93"/>
        <v>0</v>
      </c>
      <c r="J179" s="12">
        <f>SUMIFS('Inter regional allocations'!$D:$D,'Inter regional allocations'!$A:$A,J$2,'Inter regional allocations'!$C:$C,$E179,'Inter regional allocations'!$B:$B,"load")</f>
        <v>1.64967588469942E-3</v>
      </c>
      <c r="K179" s="15">
        <f>SUMIFS('Inter regional allocations'!$D:$D,'Inter regional allocations'!$A:$A,K$2,'Inter regional allocations'!$C:$C,$E179,'Inter regional allocations'!$B:$B,"load")</f>
        <v>0</v>
      </c>
      <c r="L179" s="15">
        <f>SUMIFS('Inter regional allocations'!$D:$D,'Inter regional allocations'!$A:$A,L$2,'Inter regional allocations'!$C:$C,$E179,'Inter regional allocations'!$B:$B,"load")</f>
        <v>2.17097387582579E-2</v>
      </c>
      <c r="M179" s="15">
        <f>SUMIFS('Inter regional allocations'!$D:$D,'Inter regional allocations'!$A:$A,M$2,'Inter regional allocations'!$C:$C,$E179,'Inter regional allocations'!$B:$B,"load")</f>
        <v>7.8859186281331102E-3</v>
      </c>
      <c r="N179" s="15">
        <f>SUMIFS('Inter regional allocations'!$D:$D,'Inter regional allocations'!$A:$A,N$2,'Inter regional allocations'!$C:$C,$E179,'Inter regional allocations'!$B:$B,"load")</f>
        <v>9.0909869363988194E-6</v>
      </c>
      <c r="O179" s="15">
        <f>SUMIFS('Inter regional allocations'!$D:$D,'Inter regional allocations'!$A:$A,O$2,'Inter regional allocations'!$C:$C,$E179,'Inter regional allocations'!$B:$B,"load")</f>
        <v>3.0816981828282098E-6</v>
      </c>
      <c r="P179" s="15">
        <f>SUMIFS('Inter regional allocations'!$D:$D,'Inter regional allocations'!$A:$A,P$2,'Inter regional allocations'!$C:$C,$E179,'Inter regional allocations'!$B:$B,"load")</f>
        <v>3.0856416590607599E-2</v>
      </c>
      <c r="Q179" s="15">
        <f>SUMIFS('Inter regional allocations'!$D:$D,'Inter regional allocations'!$A:$A,Q$2,'Inter regional allocations'!$C:$C,$E179,'Inter regional allocations'!$B:$B,"load")</f>
        <v>2.4518647427255102E-3</v>
      </c>
      <c r="R179" s="15">
        <f>SUMIFS('Inter regional allocations'!$D:$D,'Inter regional allocations'!$A:$A,R$2,'Inter regional allocations'!$C:$C,$E179,'Inter regional allocations'!$B:$B,"load")</f>
        <v>2.6327126618847899E-2</v>
      </c>
      <c r="S179" s="15">
        <f>SUMIFS('Inter regional allocations'!$D:$D,'Inter regional allocations'!$A:$A,S$2,'Inter regional allocations'!$C:$C,$E179,'Inter regional allocations'!$B:$B,"load")</f>
        <v>1.4505486899388E-5</v>
      </c>
      <c r="T179" s="15">
        <f>SUMIFS('Inter regional allocations'!$D:$D,'Inter regional allocations'!$A:$A,T$2,'Inter regional allocations'!$C:$C,$E179,'Inter regional allocations'!$B:$B,"load")</f>
        <v>2.1270490217739999E-5</v>
      </c>
      <c r="U179" s="15">
        <f>SUMIFS('Inter regional allocations'!$D:$D,'Inter regional allocations'!$A:$A,U$2,'Inter regional allocations'!$C:$C,$E179,'Inter regional allocations'!$B:$B,"load")</f>
        <v>0</v>
      </c>
      <c r="V179" s="15">
        <f>SUMIFS('Inter regional allocations'!$D:$D,'Inter regional allocations'!$A:$A,V$2,'Inter regional allocations'!$C:$C,$E179,'Inter regional allocations'!$B:$B,"load")</f>
        <v>1.9407845705635799E-4</v>
      </c>
      <c r="W179" s="15">
        <f>SUMIFS('Inter regional allocations'!$D:$D,'Inter regional allocations'!$A:$A,W$2,'Inter regional allocations'!$C:$C,$E179,'Inter regional allocations'!$B:$B,"load")</f>
        <v>0</v>
      </c>
      <c r="X179" s="15">
        <f>SUMIFS('Inter regional allocations'!$D:$D,'Inter regional allocations'!$A:$A,X$2,'Inter regional allocations'!$C:$C,$E179,'Inter regional allocations'!$B:$B,"load")</f>
        <v>3.2491448020689801E-3</v>
      </c>
      <c r="Y179" s="15">
        <f>SUMIFS('Inter regional allocations'!$D:$D,'Inter regional allocations'!$A:$A,Y$2,'Inter regional allocations'!$C:$C,$E179,'Inter regional allocations'!$B:$B,"load")</f>
        <v>8.1310761314966496E-3</v>
      </c>
      <c r="Z179" s="15">
        <f>SUMIFS('Inter regional allocations'!$D:$D,'Inter regional allocations'!$A:$A,Z$2,'Inter regional allocations'!$C:$C,$E179,'Inter regional allocations'!$B:$B,"load")</f>
        <v>0</v>
      </c>
      <c r="AA179" s="15">
        <f>SUMIFS('Inter regional allocations'!$D:$D,'Inter regional allocations'!$A:$A,AA$2,'Inter regional allocations'!$C:$C,$E179,'Inter regional allocations'!$B:$B,"load")</f>
        <v>4.8793543310550001E-23</v>
      </c>
      <c r="AB179" s="15">
        <f>SUMIFS('Inter regional allocations'!$D:$D,'Inter regional allocations'!$A:$A,AB$2,'Inter regional allocations'!$C:$C,$E179,'Inter regional allocations'!$B:$B,"load")</f>
        <v>0</v>
      </c>
      <c r="AC179" s="15">
        <f>SUMIFS('Inter regional allocations'!$D:$D,'Inter regional allocations'!$A:$A,AC$2,'Inter regional allocations'!$C:$C,$E179,'Inter regional allocations'!$B:$B,"load")</f>
        <v>5.1562292712307501E-4</v>
      </c>
      <c r="AD179" s="15">
        <f>SUMIFS('Inter regional allocations'!$D:$D,'Inter regional allocations'!$A:$A,AD$2,'Inter regional allocations'!$C:$C,$E179,'Inter regional allocations'!$B:$B,"load")</f>
        <v>0.48655141135701002</v>
      </c>
      <c r="AE179" s="12">
        <f>SUMIFS('Inter regional allocations'!$D:$D,'Inter regional allocations'!$A:$A,AE$2,'Inter regional allocations'!$C:$C,$E179,'Inter regional allocations'!$B:$B,"gen")</f>
        <v>3.35194954424313E-7</v>
      </c>
      <c r="AF179" s="15">
        <f>SUMIFS('Inter regional allocations'!$D:$D,'Inter regional allocations'!$A:$A,AF$2,'Inter regional allocations'!$C:$C,$E179,'Inter regional allocations'!$B:$B,"gen")</f>
        <v>9.1882604312161797E-7</v>
      </c>
      <c r="AG179" s="15">
        <f>SUMIFS('Inter regional allocations'!$D:$D,'Inter regional allocations'!$A:$A,AG$2,'Inter regional allocations'!$C:$C,$E179,'Inter regional allocations'!$B:$B,"gen")</f>
        <v>1.7854759469065E-3</v>
      </c>
      <c r="AH179" s="15">
        <f>SUMIFS('Inter regional allocations'!$D:$D,'Inter regional allocations'!$A:$A,AH$2,'Inter regional allocations'!$C:$C,$E179,'Inter regional allocations'!$B:$B,"gen")</f>
        <v>9.2229467557688502E-7</v>
      </c>
      <c r="AI179" s="15">
        <f>SUMIFS('Inter regional allocations'!$D:$D,'Inter regional allocations'!$A:$A,AI$2,'Inter regional allocations'!$C:$C,$E179,'Inter regional allocations'!$B:$B,"gen")</f>
        <v>3.4395090221577601E-6</v>
      </c>
      <c r="AJ179" s="15">
        <f>SUMIFS('Inter regional allocations'!$D:$D,'Inter regional allocations'!$A:$A,AJ$2,'Inter regional allocations'!$C:$C,$E179,'Inter regional allocations'!$B:$B,"gen")</f>
        <v>1.46065159929194E-6</v>
      </c>
      <c r="AK179" s="15">
        <f>SUMIFS('Inter regional allocations'!$D:$D,'Inter regional allocations'!$A:$A,AK$2,'Inter regional allocations'!$C:$C,$E179,'Inter regional allocations'!$B:$B,"gen")</f>
        <v>3.9961647888937702E-6</v>
      </c>
      <c r="AL179" s="15">
        <f>SUMIFS('Inter regional allocations'!$D:$D,'Inter regional allocations'!$A:$A,AL$2,'Inter regional allocations'!$C:$C,$E179,'Inter regional allocations'!$B:$B,"gen")</f>
        <v>3.0986978811689799E-7</v>
      </c>
      <c r="AM179" s="15">
        <f>SUMIFS('Inter regional allocations'!$D:$D,'Inter regional allocations'!$A:$A,AM$2,'Inter regional allocations'!$C:$C,$E179,'Inter regional allocations'!$B:$B,"gen")</f>
        <v>2.0039935881789101E-6</v>
      </c>
      <c r="AN179" s="15">
        <f>SUMIFS('Inter regional allocations'!$D:$D,'Inter regional allocations'!$A:$A,AN$2,'Inter regional allocations'!$C:$C,$E179,'Inter regional allocations'!$B:$B,"gen")</f>
        <v>3.9578579606155801E-6</v>
      </c>
      <c r="AO179" s="15">
        <f>SUMIFS('Inter regional allocations'!$D:$D,'Inter regional allocations'!$A:$A,AO$2,'Inter regional allocations'!$C:$C,$E179,'Inter regional allocations'!$B:$B,"gen")</f>
        <v>1.5696143634086701E-4</v>
      </c>
      <c r="AP179" s="15">
        <f>SUMIFS('Inter regional allocations'!$D:$D,'Inter regional allocations'!$A:$A,AP$2,'Inter regional allocations'!$C:$C,$E179,'Inter regional allocations'!$B:$B,"gen")</f>
        <v>6.3853733675202997E-7</v>
      </c>
      <c r="AQ179" s="15">
        <f>SUMIFS('Inter regional allocations'!$D:$D,'Inter regional allocations'!$A:$A,AQ$2,'Inter regional allocations'!$C:$C,$E179,'Inter regional allocations'!$B:$B,"gen")</f>
        <v>2.0782697972403701E-8</v>
      </c>
      <c r="AR179" s="15">
        <f>SUMIFS('Inter regional allocations'!$D:$D,'Inter regional allocations'!$A:$A,AR$2,'Inter regional allocations'!$C:$C,$E179,'Inter regional allocations'!$B:$B,"gen")</f>
        <v>6.57139512878653E-7</v>
      </c>
      <c r="AS179" s="15">
        <f>SUMIFS('Inter regional allocations'!$D:$D,'Inter regional allocations'!$A:$A,AS$2,'Inter regional allocations'!$C:$C,$E179,'Inter regional allocations'!$B:$B,"gen")</f>
        <v>3.9603971773820301E-6</v>
      </c>
      <c r="AT179" s="15">
        <f>SUMIFS('Inter regional allocations'!$D:$D,'Inter regional allocations'!$A:$A,AT$2,'Inter regional allocations'!$C:$C,$E179,'Inter regional allocations'!$B:$B,"gen")</f>
        <v>1.83818388412429E-3</v>
      </c>
      <c r="AU179" s="15">
        <f>SUMIFS('Inter regional allocations'!$D:$D,'Inter regional allocations'!$A:$A,AU$2,'Inter regional allocations'!$C:$C,$E179,'Inter regional allocations'!$B:$B,"gen")</f>
        <v>9.2047774549466996E-7</v>
      </c>
      <c r="AV179" s="15">
        <f>SUMIFS('Inter regional allocations'!$D:$D,'Inter regional allocations'!$A:$A,AV$2,'Inter regional allocations'!$C:$C,$E179,'Inter regional allocations'!$B:$B,"gen")</f>
        <v>8.3121324729968996E-7</v>
      </c>
      <c r="AW179" s="15">
        <f>SUMIFS('Inter regional allocations'!$D:$D,'Inter regional allocations'!$A:$A,AW$2,'Inter regional allocations'!$C:$C,$E179,'Inter regional allocations'!$B:$B,"gen")</f>
        <v>9.2279056035700696E-7</v>
      </c>
      <c r="AX179" s="15">
        <f>SUMIFS('Inter regional allocations'!$D:$D,'Inter regional allocations'!$A:$A,AX$2,'Inter regional allocations'!$C:$C,$E179,'Inter regional allocations'!$B:$B,"gen")</f>
        <v>1.8233475106089499E-4</v>
      </c>
      <c r="AY179" s="15">
        <f>SUMIFS('Inter regional allocations'!$D:$D,'Inter regional allocations'!$A:$A,AY$2,'Inter regional allocations'!$C:$C,$E179,'Inter regional allocations'!$B:$B,"gen")</f>
        <v>0.21400042626847901</v>
      </c>
      <c r="AZ179" s="12">
        <f t="shared" ca="1" si="94"/>
        <v>1.7482094310935833E-4</v>
      </c>
      <c r="BA179" s="15">
        <f t="shared" ca="1" si="95"/>
        <v>0</v>
      </c>
      <c r="BB179" s="15">
        <f t="shared" ca="1" si="96"/>
        <v>2.3006440474626706E-3</v>
      </c>
      <c r="BC179" s="15">
        <f t="shared" ca="1" si="97"/>
        <v>8.3569369270684369E-4</v>
      </c>
      <c r="BD179" s="15">
        <f t="shared" ca="1" si="98"/>
        <v>9.6339828008437916E-7</v>
      </c>
      <c r="BE179" s="15">
        <f t="shared" ca="1" si="99"/>
        <v>3.2657650372247863E-7</v>
      </c>
      <c r="BF179" s="15">
        <f t="shared" ca="1" si="100"/>
        <v>3.2699440534818456E-3</v>
      </c>
      <c r="BG179" s="15">
        <f t="shared" ca="1" si="101"/>
        <v>2.5983122543975234E-4</v>
      </c>
      <c r="BH179" s="15">
        <f t="shared" ca="1" si="102"/>
        <v>2.7899620450020026E-3</v>
      </c>
      <c r="BI179" s="15">
        <f t="shared" ca="1" si="103"/>
        <v>1.5371885614206575E-6</v>
      </c>
      <c r="BJ179" s="15">
        <f t="shared" ca="1" si="104"/>
        <v>2.2540956043260724E-6</v>
      </c>
      <c r="BK179" s="15">
        <f t="shared" ca="1" si="105"/>
        <v>0</v>
      </c>
      <c r="BL179" s="15">
        <f t="shared" ca="1" si="106"/>
        <v>2.0567057574454178E-5</v>
      </c>
      <c r="BM179" s="15">
        <f t="shared" ca="1" si="107"/>
        <v>0</v>
      </c>
      <c r="BN179" s="15">
        <f t="shared" ca="1" si="108"/>
        <v>3.443213081217251E-4</v>
      </c>
      <c r="BO179" s="15">
        <f t="shared" ca="1" si="109"/>
        <v>8.6167374511947781E-4</v>
      </c>
      <c r="BP179" s="15">
        <f t="shared" ca="1" si="110"/>
        <v>0</v>
      </c>
      <c r="BQ179" s="15">
        <f t="shared" ca="1" si="111"/>
        <v>5.1707934499823947E-24</v>
      </c>
      <c r="BR179" s="15">
        <f t="shared" ca="1" si="111"/>
        <v>0</v>
      </c>
      <c r="BS179" s="15">
        <f t="shared" ca="1" si="112"/>
        <v>5.4642058627709298E-5</v>
      </c>
      <c r="BT179" s="15">
        <f t="shared" ca="1" si="113"/>
        <v>5.156126569681907E-2</v>
      </c>
      <c r="BU179" s="12">
        <f t="shared" ca="1" si="114"/>
        <v>0</v>
      </c>
      <c r="BV179" s="15">
        <f t="shared" ca="1" si="115"/>
        <v>0</v>
      </c>
      <c r="BW179" s="15">
        <f t="shared" ca="1" si="116"/>
        <v>0</v>
      </c>
      <c r="BX179" s="15">
        <f t="shared" ca="1" si="117"/>
        <v>0</v>
      </c>
      <c r="BY179" s="15">
        <f t="shared" ca="1" si="118"/>
        <v>0</v>
      </c>
      <c r="BZ179" s="15">
        <f t="shared" ca="1" si="119"/>
        <v>0</v>
      </c>
      <c r="CA179" s="15">
        <f t="shared" ca="1" si="120"/>
        <v>0</v>
      </c>
      <c r="CB179" s="15">
        <f t="shared" ca="1" si="121"/>
        <v>0</v>
      </c>
      <c r="CC179" s="15">
        <f t="shared" ca="1" si="122"/>
        <v>0</v>
      </c>
      <c r="CD179" s="15">
        <f t="shared" ca="1" si="123"/>
        <v>0</v>
      </c>
      <c r="CE179" s="15">
        <f t="shared" ca="1" si="124"/>
        <v>0</v>
      </c>
      <c r="CF179" s="15">
        <f t="shared" ca="1" si="125"/>
        <v>0</v>
      </c>
      <c r="CG179" s="15">
        <f t="shared" ca="1" si="126"/>
        <v>0</v>
      </c>
      <c r="CH179" s="15">
        <f t="shared" ca="1" si="127"/>
        <v>0</v>
      </c>
      <c r="CI179" s="15">
        <f t="shared" ca="1" si="128"/>
        <v>0</v>
      </c>
      <c r="CJ179" s="15">
        <f t="shared" ca="1" si="129"/>
        <v>0</v>
      </c>
      <c r="CK179" s="15">
        <f t="shared" ca="1" si="130"/>
        <v>0</v>
      </c>
      <c r="CL179" s="15">
        <f t="shared" ca="1" si="131"/>
        <v>0</v>
      </c>
      <c r="CM179" s="15">
        <f t="shared" ca="1" si="131"/>
        <v>0</v>
      </c>
      <c r="CN179" s="15">
        <f t="shared" ca="1" si="132"/>
        <v>0</v>
      </c>
      <c r="CO179" s="15">
        <f t="shared" ca="1" si="133"/>
        <v>0</v>
      </c>
    </row>
    <row r="180" spans="1:93" x14ac:dyDescent="0.35">
      <c r="A180" s="4" t="str">
        <f t="shared" si="135"/>
        <v>WAIPTMU</v>
      </c>
      <c r="B180" s="3" t="str">
        <f t="shared" si="91"/>
        <v>WAIPTMU</v>
      </c>
      <c r="C180" s="4" t="s">
        <v>239</v>
      </c>
      <c r="D180" s="4" t="s">
        <v>241</v>
      </c>
      <c r="E180" s="6" t="s">
        <v>34</v>
      </c>
      <c r="F180" s="9">
        <v>187468826.59999999</v>
      </c>
      <c r="G180" s="10">
        <v>0</v>
      </c>
      <c r="H180" s="12">
        <f t="shared" ca="1" si="92"/>
        <v>9.1078765036371939E-2</v>
      </c>
      <c r="I180" s="14">
        <f t="shared" ca="1" si="93"/>
        <v>0</v>
      </c>
      <c r="J180" s="12">
        <f>SUMIFS('Inter regional allocations'!$D:$D,'Inter regional allocations'!$A:$A,J$2,'Inter regional allocations'!$C:$C,$E180,'Inter regional allocations'!$B:$B,"load")</f>
        <v>1.64967588469942E-3</v>
      </c>
      <c r="K180" s="15">
        <f>SUMIFS('Inter regional allocations'!$D:$D,'Inter regional allocations'!$A:$A,K$2,'Inter regional allocations'!$C:$C,$E180,'Inter regional allocations'!$B:$B,"load")</f>
        <v>0</v>
      </c>
      <c r="L180" s="15">
        <f>SUMIFS('Inter regional allocations'!$D:$D,'Inter regional allocations'!$A:$A,L$2,'Inter regional allocations'!$C:$C,$E180,'Inter regional allocations'!$B:$B,"load")</f>
        <v>2.17097387582579E-2</v>
      </c>
      <c r="M180" s="15">
        <f>SUMIFS('Inter regional allocations'!$D:$D,'Inter regional allocations'!$A:$A,M$2,'Inter regional allocations'!$C:$C,$E180,'Inter regional allocations'!$B:$B,"load")</f>
        <v>7.8859186281331102E-3</v>
      </c>
      <c r="N180" s="15">
        <f>SUMIFS('Inter regional allocations'!$D:$D,'Inter regional allocations'!$A:$A,N$2,'Inter regional allocations'!$C:$C,$E180,'Inter regional allocations'!$B:$B,"load")</f>
        <v>9.0909869363988194E-6</v>
      </c>
      <c r="O180" s="15">
        <f>SUMIFS('Inter regional allocations'!$D:$D,'Inter regional allocations'!$A:$A,O$2,'Inter regional allocations'!$C:$C,$E180,'Inter regional allocations'!$B:$B,"load")</f>
        <v>3.0816981828282098E-6</v>
      </c>
      <c r="P180" s="15">
        <f>SUMIFS('Inter regional allocations'!$D:$D,'Inter regional allocations'!$A:$A,P$2,'Inter regional allocations'!$C:$C,$E180,'Inter regional allocations'!$B:$B,"load")</f>
        <v>3.0856416590607599E-2</v>
      </c>
      <c r="Q180" s="15">
        <f>SUMIFS('Inter regional allocations'!$D:$D,'Inter regional allocations'!$A:$A,Q$2,'Inter regional allocations'!$C:$C,$E180,'Inter regional allocations'!$B:$B,"load")</f>
        <v>2.4518647427255102E-3</v>
      </c>
      <c r="R180" s="15">
        <f>SUMIFS('Inter regional allocations'!$D:$D,'Inter regional allocations'!$A:$A,R$2,'Inter regional allocations'!$C:$C,$E180,'Inter regional allocations'!$B:$B,"load")</f>
        <v>2.6327126618847899E-2</v>
      </c>
      <c r="S180" s="15">
        <f>SUMIFS('Inter regional allocations'!$D:$D,'Inter regional allocations'!$A:$A,S$2,'Inter regional allocations'!$C:$C,$E180,'Inter regional allocations'!$B:$B,"load")</f>
        <v>1.4505486899388E-5</v>
      </c>
      <c r="T180" s="15">
        <f>SUMIFS('Inter regional allocations'!$D:$D,'Inter regional allocations'!$A:$A,T$2,'Inter regional allocations'!$C:$C,$E180,'Inter regional allocations'!$B:$B,"load")</f>
        <v>2.1270490217739999E-5</v>
      </c>
      <c r="U180" s="15">
        <f>SUMIFS('Inter regional allocations'!$D:$D,'Inter regional allocations'!$A:$A,U$2,'Inter regional allocations'!$C:$C,$E180,'Inter regional allocations'!$B:$B,"load")</f>
        <v>0</v>
      </c>
      <c r="V180" s="15">
        <f>SUMIFS('Inter regional allocations'!$D:$D,'Inter regional allocations'!$A:$A,V$2,'Inter regional allocations'!$C:$C,$E180,'Inter regional allocations'!$B:$B,"load")</f>
        <v>1.9407845705635799E-4</v>
      </c>
      <c r="W180" s="15">
        <f>SUMIFS('Inter regional allocations'!$D:$D,'Inter regional allocations'!$A:$A,W$2,'Inter regional allocations'!$C:$C,$E180,'Inter regional allocations'!$B:$B,"load")</f>
        <v>0</v>
      </c>
      <c r="X180" s="15">
        <f>SUMIFS('Inter regional allocations'!$D:$D,'Inter regional allocations'!$A:$A,X$2,'Inter regional allocations'!$C:$C,$E180,'Inter regional allocations'!$B:$B,"load")</f>
        <v>3.2491448020689801E-3</v>
      </c>
      <c r="Y180" s="15">
        <f>SUMIFS('Inter regional allocations'!$D:$D,'Inter regional allocations'!$A:$A,Y$2,'Inter regional allocations'!$C:$C,$E180,'Inter regional allocations'!$B:$B,"load")</f>
        <v>8.1310761314966496E-3</v>
      </c>
      <c r="Z180" s="15">
        <f>SUMIFS('Inter regional allocations'!$D:$D,'Inter regional allocations'!$A:$A,Z$2,'Inter regional allocations'!$C:$C,$E180,'Inter regional allocations'!$B:$B,"load")</f>
        <v>0</v>
      </c>
      <c r="AA180" s="15">
        <f>SUMIFS('Inter regional allocations'!$D:$D,'Inter regional allocations'!$A:$A,AA$2,'Inter regional allocations'!$C:$C,$E180,'Inter regional allocations'!$B:$B,"load")</f>
        <v>4.8793543310550001E-23</v>
      </c>
      <c r="AB180" s="15">
        <f>SUMIFS('Inter regional allocations'!$D:$D,'Inter regional allocations'!$A:$A,AB$2,'Inter regional allocations'!$C:$C,$E180,'Inter regional allocations'!$B:$B,"load")</f>
        <v>0</v>
      </c>
      <c r="AC180" s="15">
        <f>SUMIFS('Inter regional allocations'!$D:$D,'Inter regional allocations'!$A:$A,AC$2,'Inter regional allocations'!$C:$C,$E180,'Inter regional allocations'!$B:$B,"load")</f>
        <v>5.1562292712307501E-4</v>
      </c>
      <c r="AD180" s="15">
        <f>SUMIFS('Inter regional allocations'!$D:$D,'Inter regional allocations'!$A:$A,AD$2,'Inter regional allocations'!$C:$C,$E180,'Inter regional allocations'!$B:$B,"load")</f>
        <v>0.48655141135701002</v>
      </c>
      <c r="AE180" s="12">
        <f>SUMIFS('Inter regional allocations'!$D:$D,'Inter regional allocations'!$A:$A,AE$2,'Inter regional allocations'!$C:$C,$E180,'Inter regional allocations'!$B:$B,"gen")</f>
        <v>3.35194954424313E-7</v>
      </c>
      <c r="AF180" s="15">
        <f>SUMIFS('Inter regional allocations'!$D:$D,'Inter regional allocations'!$A:$A,AF$2,'Inter regional allocations'!$C:$C,$E180,'Inter regional allocations'!$B:$B,"gen")</f>
        <v>9.1882604312161797E-7</v>
      </c>
      <c r="AG180" s="15">
        <f>SUMIFS('Inter regional allocations'!$D:$D,'Inter regional allocations'!$A:$A,AG$2,'Inter regional allocations'!$C:$C,$E180,'Inter regional allocations'!$B:$B,"gen")</f>
        <v>1.7854759469065E-3</v>
      </c>
      <c r="AH180" s="15">
        <f>SUMIFS('Inter regional allocations'!$D:$D,'Inter regional allocations'!$A:$A,AH$2,'Inter regional allocations'!$C:$C,$E180,'Inter regional allocations'!$B:$B,"gen")</f>
        <v>9.2229467557688502E-7</v>
      </c>
      <c r="AI180" s="15">
        <f>SUMIFS('Inter regional allocations'!$D:$D,'Inter regional allocations'!$A:$A,AI$2,'Inter regional allocations'!$C:$C,$E180,'Inter regional allocations'!$B:$B,"gen")</f>
        <v>3.4395090221577601E-6</v>
      </c>
      <c r="AJ180" s="15">
        <f>SUMIFS('Inter regional allocations'!$D:$D,'Inter regional allocations'!$A:$A,AJ$2,'Inter regional allocations'!$C:$C,$E180,'Inter regional allocations'!$B:$B,"gen")</f>
        <v>1.46065159929194E-6</v>
      </c>
      <c r="AK180" s="15">
        <f>SUMIFS('Inter regional allocations'!$D:$D,'Inter regional allocations'!$A:$A,AK$2,'Inter regional allocations'!$C:$C,$E180,'Inter regional allocations'!$B:$B,"gen")</f>
        <v>3.9961647888937702E-6</v>
      </c>
      <c r="AL180" s="15">
        <f>SUMIFS('Inter regional allocations'!$D:$D,'Inter regional allocations'!$A:$A,AL$2,'Inter regional allocations'!$C:$C,$E180,'Inter regional allocations'!$B:$B,"gen")</f>
        <v>3.0986978811689799E-7</v>
      </c>
      <c r="AM180" s="15">
        <f>SUMIFS('Inter regional allocations'!$D:$D,'Inter regional allocations'!$A:$A,AM$2,'Inter regional allocations'!$C:$C,$E180,'Inter regional allocations'!$B:$B,"gen")</f>
        <v>2.0039935881789101E-6</v>
      </c>
      <c r="AN180" s="15">
        <f>SUMIFS('Inter regional allocations'!$D:$D,'Inter regional allocations'!$A:$A,AN$2,'Inter regional allocations'!$C:$C,$E180,'Inter regional allocations'!$B:$B,"gen")</f>
        <v>3.9578579606155801E-6</v>
      </c>
      <c r="AO180" s="15">
        <f>SUMIFS('Inter regional allocations'!$D:$D,'Inter regional allocations'!$A:$A,AO$2,'Inter regional allocations'!$C:$C,$E180,'Inter regional allocations'!$B:$B,"gen")</f>
        <v>1.5696143634086701E-4</v>
      </c>
      <c r="AP180" s="15">
        <f>SUMIFS('Inter regional allocations'!$D:$D,'Inter regional allocations'!$A:$A,AP$2,'Inter regional allocations'!$C:$C,$E180,'Inter regional allocations'!$B:$B,"gen")</f>
        <v>6.3853733675202997E-7</v>
      </c>
      <c r="AQ180" s="15">
        <f>SUMIFS('Inter regional allocations'!$D:$D,'Inter regional allocations'!$A:$A,AQ$2,'Inter regional allocations'!$C:$C,$E180,'Inter regional allocations'!$B:$B,"gen")</f>
        <v>2.0782697972403701E-8</v>
      </c>
      <c r="AR180" s="15">
        <f>SUMIFS('Inter regional allocations'!$D:$D,'Inter regional allocations'!$A:$A,AR$2,'Inter regional allocations'!$C:$C,$E180,'Inter regional allocations'!$B:$B,"gen")</f>
        <v>6.57139512878653E-7</v>
      </c>
      <c r="AS180" s="15">
        <f>SUMIFS('Inter regional allocations'!$D:$D,'Inter regional allocations'!$A:$A,AS$2,'Inter regional allocations'!$C:$C,$E180,'Inter regional allocations'!$B:$B,"gen")</f>
        <v>3.9603971773820301E-6</v>
      </c>
      <c r="AT180" s="15">
        <f>SUMIFS('Inter regional allocations'!$D:$D,'Inter regional allocations'!$A:$A,AT$2,'Inter regional allocations'!$C:$C,$E180,'Inter regional allocations'!$B:$B,"gen")</f>
        <v>1.83818388412429E-3</v>
      </c>
      <c r="AU180" s="15">
        <f>SUMIFS('Inter regional allocations'!$D:$D,'Inter regional allocations'!$A:$A,AU$2,'Inter regional allocations'!$C:$C,$E180,'Inter regional allocations'!$B:$B,"gen")</f>
        <v>9.2047774549466996E-7</v>
      </c>
      <c r="AV180" s="15">
        <f>SUMIFS('Inter regional allocations'!$D:$D,'Inter regional allocations'!$A:$A,AV$2,'Inter regional allocations'!$C:$C,$E180,'Inter regional allocations'!$B:$B,"gen")</f>
        <v>8.3121324729968996E-7</v>
      </c>
      <c r="AW180" s="15">
        <f>SUMIFS('Inter regional allocations'!$D:$D,'Inter regional allocations'!$A:$A,AW$2,'Inter regional allocations'!$C:$C,$E180,'Inter regional allocations'!$B:$B,"gen")</f>
        <v>9.2279056035700696E-7</v>
      </c>
      <c r="AX180" s="15">
        <f>SUMIFS('Inter regional allocations'!$D:$D,'Inter regional allocations'!$A:$A,AX$2,'Inter regional allocations'!$C:$C,$E180,'Inter regional allocations'!$B:$B,"gen")</f>
        <v>1.8233475106089499E-4</v>
      </c>
      <c r="AY180" s="15">
        <f>SUMIFS('Inter regional allocations'!$D:$D,'Inter regional allocations'!$A:$A,AY$2,'Inter regional allocations'!$C:$C,$E180,'Inter regional allocations'!$B:$B,"gen")</f>
        <v>0.21400042626847901</v>
      </c>
      <c r="AZ180" s="12">
        <f t="shared" ca="1" si="94"/>
        <v>1.502504422887075E-4</v>
      </c>
      <c r="BA180" s="15">
        <f t="shared" ca="1" si="95"/>
        <v>0</v>
      </c>
      <c r="BB180" s="15">
        <f t="shared" ca="1" si="96"/>
        <v>1.9772961953643882E-3</v>
      </c>
      <c r="BC180" s="15">
        <f t="shared" ca="1" si="97"/>
        <v>7.1823972982768404E-4</v>
      </c>
      <c r="BD180" s="15">
        <f t="shared" ca="1" si="98"/>
        <v>8.2799586312899484E-7</v>
      </c>
      <c r="BE180" s="15">
        <f t="shared" ca="1" si="99"/>
        <v>2.8067726470682488E-7</v>
      </c>
      <c r="BF180" s="15">
        <f t="shared" ca="1" si="100"/>
        <v>2.8103643165203582E-3</v>
      </c>
      <c r="BG180" s="15">
        <f t="shared" ca="1" si="101"/>
        <v>2.2331281280366127E-4</v>
      </c>
      <c r="BH180" s="15">
        <f t="shared" ca="1" si="102"/>
        <v>2.3978421794008612E-3</v>
      </c>
      <c r="BI180" s="15">
        <f t="shared" ca="1" si="103"/>
        <v>1.321141833047531E-6</v>
      </c>
      <c r="BJ180" s="15">
        <f t="shared" ca="1" si="104"/>
        <v>1.937289980749989E-6</v>
      </c>
      <c r="BK180" s="15">
        <f t="shared" ca="1" si="105"/>
        <v>0</v>
      </c>
      <c r="BL180" s="15">
        <f t="shared" ca="1" si="106"/>
        <v>1.7676426188857631E-5</v>
      </c>
      <c r="BM180" s="15">
        <f t="shared" ca="1" si="107"/>
        <v>0</v>
      </c>
      <c r="BN180" s="15">
        <f t="shared" ca="1" si="108"/>
        <v>2.9592809599678983E-4</v>
      </c>
      <c r="BO180" s="15">
        <f t="shared" ca="1" si="109"/>
        <v>7.4056837247343549E-4</v>
      </c>
      <c r="BP180" s="15">
        <f t="shared" ca="1" si="110"/>
        <v>0</v>
      </c>
      <c r="BQ180" s="15">
        <f t="shared" ca="1" si="111"/>
        <v>4.4440556664736212E-24</v>
      </c>
      <c r="BR180" s="15">
        <f t="shared" ca="1" si="111"/>
        <v>0</v>
      </c>
      <c r="BS180" s="15">
        <f t="shared" ca="1" si="112"/>
        <v>4.6962299426808884E-5</v>
      </c>
      <c r="BT180" s="15">
        <f t="shared" ca="1" si="113"/>
        <v>4.4314501673100262E-2</v>
      </c>
      <c r="BU180" s="12">
        <f t="shared" ca="1" si="114"/>
        <v>0</v>
      </c>
      <c r="BV180" s="15">
        <f t="shared" ca="1" si="115"/>
        <v>0</v>
      </c>
      <c r="BW180" s="15">
        <f t="shared" ca="1" si="116"/>
        <v>0</v>
      </c>
      <c r="BX180" s="15">
        <f t="shared" ca="1" si="117"/>
        <v>0</v>
      </c>
      <c r="BY180" s="15">
        <f t="shared" ca="1" si="118"/>
        <v>0</v>
      </c>
      <c r="BZ180" s="15">
        <f t="shared" ca="1" si="119"/>
        <v>0</v>
      </c>
      <c r="CA180" s="15">
        <f t="shared" ca="1" si="120"/>
        <v>0</v>
      </c>
      <c r="CB180" s="15">
        <f t="shared" ca="1" si="121"/>
        <v>0</v>
      </c>
      <c r="CC180" s="15">
        <f t="shared" ca="1" si="122"/>
        <v>0</v>
      </c>
      <c r="CD180" s="15">
        <f t="shared" ca="1" si="123"/>
        <v>0</v>
      </c>
      <c r="CE180" s="15">
        <f t="shared" ca="1" si="124"/>
        <v>0</v>
      </c>
      <c r="CF180" s="15">
        <f t="shared" ca="1" si="125"/>
        <v>0</v>
      </c>
      <c r="CG180" s="15">
        <f t="shared" ca="1" si="126"/>
        <v>0</v>
      </c>
      <c r="CH180" s="15">
        <f t="shared" ca="1" si="127"/>
        <v>0</v>
      </c>
      <c r="CI180" s="15">
        <f t="shared" ca="1" si="128"/>
        <v>0</v>
      </c>
      <c r="CJ180" s="15">
        <f t="shared" ca="1" si="129"/>
        <v>0</v>
      </c>
      <c r="CK180" s="15">
        <f t="shared" ca="1" si="130"/>
        <v>0</v>
      </c>
      <c r="CL180" s="15">
        <f t="shared" ca="1" si="131"/>
        <v>0</v>
      </c>
      <c r="CM180" s="15">
        <f t="shared" ca="1" si="131"/>
        <v>0</v>
      </c>
      <c r="CN180" s="15">
        <f t="shared" ca="1" si="132"/>
        <v>0</v>
      </c>
      <c r="CO180" s="15">
        <f t="shared" ca="1" si="133"/>
        <v>0</v>
      </c>
    </row>
    <row r="181" spans="1:93" x14ac:dyDescent="0.35">
      <c r="A181" s="4" t="str">
        <f t="shared" si="135"/>
        <v>WATABPT</v>
      </c>
      <c r="B181" s="3" t="str">
        <f t="shared" si="91"/>
        <v>WATABPT</v>
      </c>
      <c r="C181" s="4" t="s">
        <v>242</v>
      </c>
      <c r="D181" s="4" t="s">
        <v>243</v>
      </c>
      <c r="E181" s="6" t="s">
        <v>32</v>
      </c>
      <c r="F181" s="9">
        <v>23248647.800000001</v>
      </c>
      <c r="G181" s="10">
        <v>0</v>
      </c>
      <c r="H181" s="12">
        <f t="shared" ca="1" si="92"/>
        <v>7.0094408598015273E-2</v>
      </c>
      <c r="I181" s="14">
        <f t="shared" ca="1" si="93"/>
        <v>0</v>
      </c>
      <c r="J181" s="12">
        <f>SUMIFS('Inter regional allocations'!$D:$D,'Inter regional allocations'!$A:$A,J$2,'Inter regional allocations'!$C:$C,$E181,'Inter regional allocations'!$B:$B,"load")</f>
        <v>3.6932073360507601E-5</v>
      </c>
      <c r="K181" s="15">
        <f>SUMIFS('Inter regional allocations'!$D:$D,'Inter regional allocations'!$A:$A,K$2,'Inter regional allocations'!$C:$C,$E181,'Inter regional allocations'!$B:$B,"load")</f>
        <v>0</v>
      </c>
      <c r="L181" s="15">
        <f>SUMIFS('Inter regional allocations'!$D:$D,'Inter regional allocations'!$A:$A,L$2,'Inter regional allocations'!$C:$C,$E181,'Inter regional allocations'!$B:$B,"load")</f>
        <v>5.5437302448358199E-6</v>
      </c>
      <c r="M181" s="15">
        <f>SUMIFS('Inter regional allocations'!$D:$D,'Inter regional allocations'!$A:$A,M$2,'Inter regional allocations'!$C:$C,$E181,'Inter regional allocations'!$B:$B,"load")</f>
        <v>1.7237683171524899E-2</v>
      </c>
      <c r="N181" s="15">
        <f>SUMIFS('Inter regional allocations'!$D:$D,'Inter regional allocations'!$A:$A,N$2,'Inter regional allocations'!$C:$C,$E181,'Inter regional allocations'!$B:$B,"load")</f>
        <v>3.4810459248666001E-7</v>
      </c>
      <c r="O181" s="15">
        <f>SUMIFS('Inter regional allocations'!$D:$D,'Inter regional allocations'!$A:$A,O$2,'Inter regional allocations'!$C:$C,$E181,'Inter regional allocations'!$B:$B,"load")</f>
        <v>2.1473757667954899E-7</v>
      </c>
      <c r="P181" s="15">
        <f>SUMIFS('Inter regional allocations'!$D:$D,'Inter regional allocations'!$A:$A,P$2,'Inter regional allocations'!$C:$C,$E181,'Inter regional allocations'!$B:$B,"load")</f>
        <v>2.8992445861901098E-4</v>
      </c>
      <c r="Q181" s="15">
        <f>SUMIFS('Inter regional allocations'!$D:$D,'Inter regional allocations'!$A:$A,Q$2,'Inter regional allocations'!$C:$C,$E181,'Inter regional allocations'!$B:$B,"load")</f>
        <v>3.8005342873156898E-3</v>
      </c>
      <c r="R181" s="15">
        <f>SUMIFS('Inter regional allocations'!$D:$D,'Inter regional allocations'!$A:$A,R$2,'Inter regional allocations'!$C:$C,$E181,'Inter regional allocations'!$B:$B,"load")</f>
        <v>3.4908852295175798E-3</v>
      </c>
      <c r="S181" s="15">
        <f>SUMIFS('Inter regional allocations'!$D:$D,'Inter regional allocations'!$A:$A,S$2,'Inter regional allocations'!$C:$C,$E181,'Inter regional allocations'!$B:$B,"load")</f>
        <v>0</v>
      </c>
      <c r="T181" s="15">
        <f>SUMIFS('Inter regional allocations'!$D:$D,'Inter regional allocations'!$A:$A,T$2,'Inter regional allocations'!$C:$C,$E181,'Inter regional allocations'!$B:$B,"load")</f>
        <v>0</v>
      </c>
      <c r="U181" s="15">
        <f>SUMIFS('Inter regional allocations'!$D:$D,'Inter regional allocations'!$A:$A,U$2,'Inter regional allocations'!$C:$C,$E181,'Inter regional allocations'!$B:$B,"load")</f>
        <v>2.09998043891288E-10</v>
      </c>
      <c r="V181" s="15">
        <f>SUMIFS('Inter regional allocations'!$D:$D,'Inter regional allocations'!$A:$A,V$2,'Inter regional allocations'!$C:$C,$E181,'Inter regional allocations'!$B:$B,"load")</f>
        <v>2.3956455305746899E-4</v>
      </c>
      <c r="W181" s="15">
        <f>SUMIFS('Inter regional allocations'!$D:$D,'Inter regional allocations'!$A:$A,W$2,'Inter regional allocations'!$C:$C,$E181,'Inter regional allocations'!$B:$B,"load")</f>
        <v>1.51210921499855E-3</v>
      </c>
      <c r="X181" s="15">
        <f>SUMIFS('Inter regional allocations'!$D:$D,'Inter regional allocations'!$A:$A,X$2,'Inter regional allocations'!$C:$C,$E181,'Inter regional allocations'!$B:$B,"load")</f>
        <v>1.30915206955453E-9</v>
      </c>
      <c r="Y181" s="15">
        <f>SUMIFS('Inter regional allocations'!$D:$D,'Inter regional allocations'!$A:$A,Y$2,'Inter regional allocations'!$C:$C,$E181,'Inter regional allocations'!$B:$B,"load")</f>
        <v>3.3159428186442598E-9</v>
      </c>
      <c r="Z181" s="15">
        <f>SUMIFS('Inter regional allocations'!$D:$D,'Inter regional allocations'!$A:$A,Z$2,'Inter regional allocations'!$C:$C,$E181,'Inter regional allocations'!$B:$B,"load")</f>
        <v>1.6700543283220399E-4</v>
      </c>
      <c r="AA181" s="15">
        <f>SUMIFS('Inter regional allocations'!$D:$D,'Inter regional allocations'!$A:$A,AA$2,'Inter regional allocations'!$C:$C,$E181,'Inter regional allocations'!$B:$B,"load")</f>
        <v>6.7610313770099999E-12</v>
      </c>
      <c r="AB181" s="15">
        <f>SUMIFS('Inter regional allocations'!$D:$D,'Inter regional allocations'!$A:$A,AB$2,'Inter regional allocations'!$C:$C,$E181,'Inter regional allocations'!$B:$B,"load")</f>
        <v>0.43611007929658502</v>
      </c>
      <c r="AC181" s="15">
        <f>SUMIFS('Inter regional allocations'!$D:$D,'Inter regional allocations'!$A:$A,AC$2,'Inter regional allocations'!$C:$C,$E181,'Inter regional allocations'!$B:$B,"load")</f>
        <v>8.0558700409904294E-8</v>
      </c>
      <c r="AD181" s="15">
        <f>SUMIFS('Inter regional allocations'!$D:$D,'Inter regional allocations'!$A:$A,AD$2,'Inter regional allocations'!$C:$C,$E181,'Inter regional allocations'!$B:$B,"load")</f>
        <v>2.6366807089183503E-7</v>
      </c>
      <c r="AE181" s="12">
        <f>SUMIFS('Inter regional allocations'!$D:$D,'Inter regional allocations'!$A:$A,AE$2,'Inter regional allocations'!$C:$C,$E181,'Inter regional allocations'!$B:$B,"gen")</f>
        <v>0</v>
      </c>
      <c r="AF181" s="15">
        <f>SUMIFS('Inter regional allocations'!$D:$D,'Inter regional allocations'!$A:$A,AF$2,'Inter regional allocations'!$C:$C,$E181,'Inter regional allocations'!$B:$B,"gen")</f>
        <v>0</v>
      </c>
      <c r="AG181" s="15">
        <f>SUMIFS('Inter regional allocations'!$D:$D,'Inter regional allocations'!$A:$A,AG$2,'Inter regional allocations'!$C:$C,$E181,'Inter regional allocations'!$B:$B,"gen")</f>
        <v>0</v>
      </c>
      <c r="AH181" s="15">
        <f>SUMIFS('Inter regional allocations'!$D:$D,'Inter regional allocations'!$A:$A,AH$2,'Inter regional allocations'!$C:$C,$E181,'Inter regional allocations'!$B:$B,"gen")</f>
        <v>0</v>
      </c>
      <c r="AI181" s="15">
        <f>SUMIFS('Inter regional allocations'!$D:$D,'Inter regional allocations'!$A:$A,AI$2,'Inter regional allocations'!$C:$C,$E181,'Inter regional allocations'!$B:$B,"gen")</f>
        <v>0</v>
      </c>
      <c r="AJ181" s="15">
        <f>SUMIFS('Inter regional allocations'!$D:$D,'Inter regional allocations'!$A:$A,AJ$2,'Inter regional allocations'!$C:$C,$E181,'Inter regional allocations'!$B:$B,"gen")</f>
        <v>0</v>
      </c>
      <c r="AK181" s="15">
        <f>SUMIFS('Inter regional allocations'!$D:$D,'Inter regional allocations'!$A:$A,AK$2,'Inter regional allocations'!$C:$C,$E181,'Inter regional allocations'!$B:$B,"gen")</f>
        <v>0</v>
      </c>
      <c r="AL181" s="15">
        <f>SUMIFS('Inter regional allocations'!$D:$D,'Inter regional allocations'!$A:$A,AL$2,'Inter regional allocations'!$C:$C,$E181,'Inter regional allocations'!$B:$B,"gen")</f>
        <v>0</v>
      </c>
      <c r="AM181" s="15">
        <f>SUMIFS('Inter regional allocations'!$D:$D,'Inter regional allocations'!$A:$A,AM$2,'Inter regional allocations'!$C:$C,$E181,'Inter regional allocations'!$B:$B,"gen")</f>
        <v>0</v>
      </c>
      <c r="AN181" s="15">
        <f>SUMIFS('Inter regional allocations'!$D:$D,'Inter regional allocations'!$A:$A,AN$2,'Inter regional allocations'!$C:$C,$E181,'Inter regional allocations'!$B:$B,"gen")</f>
        <v>0</v>
      </c>
      <c r="AO181" s="15">
        <f>SUMIFS('Inter regional allocations'!$D:$D,'Inter regional allocations'!$A:$A,AO$2,'Inter regional allocations'!$C:$C,$E181,'Inter regional allocations'!$B:$B,"gen")</f>
        <v>0</v>
      </c>
      <c r="AP181" s="15">
        <f>SUMIFS('Inter regional allocations'!$D:$D,'Inter regional allocations'!$A:$A,AP$2,'Inter regional allocations'!$C:$C,$E181,'Inter regional allocations'!$B:$B,"gen")</f>
        <v>0</v>
      </c>
      <c r="AQ181" s="15">
        <f>SUMIFS('Inter regional allocations'!$D:$D,'Inter regional allocations'!$A:$A,AQ$2,'Inter regional allocations'!$C:$C,$E181,'Inter regional allocations'!$B:$B,"gen")</f>
        <v>0</v>
      </c>
      <c r="AR181" s="15">
        <f>SUMIFS('Inter regional allocations'!$D:$D,'Inter regional allocations'!$A:$A,AR$2,'Inter regional allocations'!$C:$C,$E181,'Inter regional allocations'!$B:$B,"gen")</f>
        <v>0</v>
      </c>
      <c r="AS181" s="15">
        <f>SUMIFS('Inter regional allocations'!$D:$D,'Inter regional allocations'!$A:$A,AS$2,'Inter regional allocations'!$C:$C,$E181,'Inter regional allocations'!$B:$B,"gen")</f>
        <v>0</v>
      </c>
      <c r="AT181" s="15">
        <f>SUMIFS('Inter regional allocations'!$D:$D,'Inter regional allocations'!$A:$A,AT$2,'Inter regional allocations'!$C:$C,$E181,'Inter regional allocations'!$B:$B,"gen")</f>
        <v>0</v>
      </c>
      <c r="AU181" s="15">
        <f>SUMIFS('Inter regional allocations'!$D:$D,'Inter regional allocations'!$A:$A,AU$2,'Inter regional allocations'!$C:$C,$E181,'Inter regional allocations'!$B:$B,"gen")</f>
        <v>0</v>
      </c>
      <c r="AV181" s="15">
        <f>SUMIFS('Inter regional allocations'!$D:$D,'Inter regional allocations'!$A:$A,AV$2,'Inter regional allocations'!$C:$C,$E181,'Inter regional allocations'!$B:$B,"gen")</f>
        <v>0</v>
      </c>
      <c r="AW181" s="15">
        <f>SUMIFS('Inter regional allocations'!$D:$D,'Inter regional allocations'!$A:$A,AW$2,'Inter regional allocations'!$C:$C,$E181,'Inter regional allocations'!$B:$B,"gen")</f>
        <v>0</v>
      </c>
      <c r="AX181" s="15">
        <f>SUMIFS('Inter regional allocations'!$D:$D,'Inter regional allocations'!$A:$A,AX$2,'Inter regional allocations'!$C:$C,$E181,'Inter regional allocations'!$B:$B,"gen")</f>
        <v>0</v>
      </c>
      <c r="AY181" s="15">
        <f>SUMIFS('Inter regional allocations'!$D:$D,'Inter regional allocations'!$A:$A,AY$2,'Inter regional allocations'!$C:$C,$E181,'Inter regional allocations'!$B:$B,"gen")</f>
        <v>0</v>
      </c>
      <c r="AZ181" s="12">
        <f t="shared" ca="1" si="94"/>
        <v>2.5887318405032949E-6</v>
      </c>
      <c r="BA181" s="15">
        <f t="shared" ca="1" si="95"/>
        <v>0</v>
      </c>
      <c r="BB181" s="15">
        <f t="shared" ca="1" si="96"/>
        <v>3.885844929386972E-7</v>
      </c>
      <c r="BC181" s="15">
        <f t="shared" ca="1" si="97"/>
        <v>1.208265207507998E-3</v>
      </c>
      <c r="BD181" s="15">
        <f t="shared" ca="1" si="98"/>
        <v>2.4400185540605543E-8</v>
      </c>
      <c r="BE181" s="15">
        <f t="shared" ca="1" si="99"/>
        <v>1.5051903441123943E-8</v>
      </c>
      <c r="BF181" s="15">
        <f t="shared" ca="1" si="100"/>
        <v>2.0322083464999326E-5</v>
      </c>
      <c r="BG181" s="15">
        <f t="shared" ca="1" si="101"/>
        <v>2.6639620322587272E-4</v>
      </c>
      <c r="BH181" s="15">
        <f t="shared" ca="1" si="102"/>
        <v>2.4469153564658157E-4</v>
      </c>
      <c r="BI181" s="15">
        <f t="shared" ca="1" si="103"/>
        <v>0</v>
      </c>
      <c r="BJ181" s="15">
        <f t="shared" ca="1" si="104"/>
        <v>0</v>
      </c>
      <c r="BK181" s="15">
        <f t="shared" ca="1" si="105"/>
        <v>1.4719688693299885E-11</v>
      </c>
      <c r="BL181" s="15">
        <f t="shared" ca="1" si="106"/>
        <v>1.6792135667611139E-5</v>
      </c>
      <c r="BM181" s="15">
        <f t="shared" ca="1" si="107"/>
        <v>1.0599040116093248E-4</v>
      </c>
      <c r="BN181" s="15">
        <f t="shared" ca="1" si="108"/>
        <v>9.1764240080292541E-11</v>
      </c>
      <c r="BO181" s="15">
        <f t="shared" ca="1" si="109"/>
        <v>2.3242905081770521E-10</v>
      </c>
      <c r="BP181" s="15">
        <f t="shared" ca="1" si="110"/>
        <v>1.1706147047028902E-5</v>
      </c>
      <c r="BQ181" s="15">
        <f t="shared" ca="1" si="111"/>
        <v>4.7391049588414075E-13</v>
      </c>
      <c r="BR181" s="15">
        <f t="shared" ca="1" si="111"/>
        <v>3.0568878091927671E-2</v>
      </c>
      <c r="BS181" s="15">
        <f t="shared" ca="1" si="112"/>
        <v>5.6467144626569321E-9</v>
      </c>
      <c r="BT181" s="15">
        <f t="shared" ca="1" si="113"/>
        <v>1.8481657495342743E-8</v>
      </c>
      <c r="BU181" s="12">
        <f t="shared" ca="1" si="114"/>
        <v>0</v>
      </c>
      <c r="BV181" s="15">
        <f t="shared" ca="1" si="115"/>
        <v>0</v>
      </c>
      <c r="BW181" s="15">
        <f t="shared" ca="1" si="116"/>
        <v>0</v>
      </c>
      <c r="BX181" s="15">
        <f t="shared" ca="1" si="117"/>
        <v>0</v>
      </c>
      <c r="BY181" s="15">
        <f t="shared" ca="1" si="118"/>
        <v>0</v>
      </c>
      <c r="BZ181" s="15">
        <f t="shared" ca="1" si="119"/>
        <v>0</v>
      </c>
      <c r="CA181" s="15">
        <f t="shared" ca="1" si="120"/>
        <v>0</v>
      </c>
      <c r="CB181" s="15">
        <f t="shared" ca="1" si="121"/>
        <v>0</v>
      </c>
      <c r="CC181" s="15">
        <f t="shared" ca="1" si="122"/>
        <v>0</v>
      </c>
      <c r="CD181" s="15">
        <f t="shared" ca="1" si="123"/>
        <v>0</v>
      </c>
      <c r="CE181" s="15">
        <f t="shared" ca="1" si="124"/>
        <v>0</v>
      </c>
      <c r="CF181" s="15">
        <f t="shared" ca="1" si="125"/>
        <v>0</v>
      </c>
      <c r="CG181" s="15">
        <f t="shared" ca="1" si="126"/>
        <v>0</v>
      </c>
      <c r="CH181" s="15">
        <f t="shared" ca="1" si="127"/>
        <v>0</v>
      </c>
      <c r="CI181" s="15">
        <f t="shared" ca="1" si="128"/>
        <v>0</v>
      </c>
      <c r="CJ181" s="15">
        <f t="shared" ca="1" si="129"/>
        <v>0</v>
      </c>
      <c r="CK181" s="15">
        <f t="shared" ca="1" si="130"/>
        <v>0</v>
      </c>
      <c r="CL181" s="15">
        <f t="shared" ca="1" si="131"/>
        <v>0</v>
      </c>
      <c r="CM181" s="15">
        <f t="shared" ca="1" si="131"/>
        <v>0</v>
      </c>
      <c r="CN181" s="15">
        <f t="shared" ca="1" si="132"/>
        <v>0</v>
      </c>
      <c r="CO181" s="15">
        <f t="shared" ca="1" si="133"/>
        <v>0</v>
      </c>
    </row>
    <row r="182" spans="1:93" x14ac:dyDescent="0.35">
      <c r="A182" s="4" t="str">
        <f t="shared" si="135"/>
        <v>WATAOAM</v>
      </c>
      <c r="B182" s="3" t="str">
        <f t="shared" si="91"/>
        <v>WATAOAM</v>
      </c>
      <c r="C182" s="4" t="s">
        <v>242</v>
      </c>
      <c r="D182" s="4" t="s">
        <v>244</v>
      </c>
      <c r="E182" s="6" t="s">
        <v>32</v>
      </c>
      <c r="F182" s="9">
        <v>200292207.59999999</v>
      </c>
      <c r="G182" s="10">
        <v>0</v>
      </c>
      <c r="H182" s="12">
        <f t="shared" ca="1" si="92"/>
        <v>0.60387872702484224</v>
      </c>
      <c r="I182" s="14">
        <f t="shared" ca="1" si="93"/>
        <v>0</v>
      </c>
      <c r="J182" s="12">
        <f>SUMIFS('Inter regional allocations'!$D:$D,'Inter regional allocations'!$A:$A,J$2,'Inter regional allocations'!$C:$C,$E182,'Inter regional allocations'!$B:$B,"load")</f>
        <v>3.6932073360507601E-5</v>
      </c>
      <c r="K182" s="15">
        <f>SUMIFS('Inter regional allocations'!$D:$D,'Inter regional allocations'!$A:$A,K$2,'Inter regional allocations'!$C:$C,$E182,'Inter regional allocations'!$B:$B,"load")</f>
        <v>0</v>
      </c>
      <c r="L182" s="15">
        <f>SUMIFS('Inter regional allocations'!$D:$D,'Inter regional allocations'!$A:$A,L$2,'Inter regional allocations'!$C:$C,$E182,'Inter regional allocations'!$B:$B,"load")</f>
        <v>5.5437302448358199E-6</v>
      </c>
      <c r="M182" s="15">
        <f>SUMIFS('Inter regional allocations'!$D:$D,'Inter regional allocations'!$A:$A,M$2,'Inter regional allocations'!$C:$C,$E182,'Inter regional allocations'!$B:$B,"load")</f>
        <v>1.7237683171524899E-2</v>
      </c>
      <c r="N182" s="15">
        <f>SUMIFS('Inter regional allocations'!$D:$D,'Inter regional allocations'!$A:$A,N$2,'Inter regional allocations'!$C:$C,$E182,'Inter regional allocations'!$B:$B,"load")</f>
        <v>3.4810459248666001E-7</v>
      </c>
      <c r="O182" s="15">
        <f>SUMIFS('Inter regional allocations'!$D:$D,'Inter regional allocations'!$A:$A,O$2,'Inter regional allocations'!$C:$C,$E182,'Inter regional allocations'!$B:$B,"load")</f>
        <v>2.1473757667954899E-7</v>
      </c>
      <c r="P182" s="15">
        <f>SUMIFS('Inter regional allocations'!$D:$D,'Inter regional allocations'!$A:$A,P$2,'Inter regional allocations'!$C:$C,$E182,'Inter regional allocations'!$B:$B,"load")</f>
        <v>2.8992445861901098E-4</v>
      </c>
      <c r="Q182" s="15">
        <f>SUMIFS('Inter regional allocations'!$D:$D,'Inter regional allocations'!$A:$A,Q$2,'Inter regional allocations'!$C:$C,$E182,'Inter regional allocations'!$B:$B,"load")</f>
        <v>3.8005342873156898E-3</v>
      </c>
      <c r="R182" s="15">
        <f>SUMIFS('Inter regional allocations'!$D:$D,'Inter regional allocations'!$A:$A,R$2,'Inter regional allocations'!$C:$C,$E182,'Inter regional allocations'!$B:$B,"load")</f>
        <v>3.4908852295175798E-3</v>
      </c>
      <c r="S182" s="15">
        <f>SUMIFS('Inter regional allocations'!$D:$D,'Inter regional allocations'!$A:$A,S$2,'Inter regional allocations'!$C:$C,$E182,'Inter regional allocations'!$B:$B,"load")</f>
        <v>0</v>
      </c>
      <c r="T182" s="15">
        <f>SUMIFS('Inter regional allocations'!$D:$D,'Inter regional allocations'!$A:$A,T$2,'Inter regional allocations'!$C:$C,$E182,'Inter regional allocations'!$B:$B,"load")</f>
        <v>0</v>
      </c>
      <c r="U182" s="15">
        <f>SUMIFS('Inter regional allocations'!$D:$D,'Inter regional allocations'!$A:$A,U$2,'Inter regional allocations'!$C:$C,$E182,'Inter regional allocations'!$B:$B,"load")</f>
        <v>2.09998043891288E-10</v>
      </c>
      <c r="V182" s="15">
        <f>SUMIFS('Inter regional allocations'!$D:$D,'Inter regional allocations'!$A:$A,V$2,'Inter regional allocations'!$C:$C,$E182,'Inter regional allocations'!$B:$B,"load")</f>
        <v>2.3956455305746899E-4</v>
      </c>
      <c r="W182" s="15">
        <f>SUMIFS('Inter regional allocations'!$D:$D,'Inter regional allocations'!$A:$A,W$2,'Inter regional allocations'!$C:$C,$E182,'Inter regional allocations'!$B:$B,"load")</f>
        <v>1.51210921499855E-3</v>
      </c>
      <c r="X182" s="15">
        <f>SUMIFS('Inter regional allocations'!$D:$D,'Inter regional allocations'!$A:$A,X$2,'Inter regional allocations'!$C:$C,$E182,'Inter regional allocations'!$B:$B,"load")</f>
        <v>1.30915206955453E-9</v>
      </c>
      <c r="Y182" s="15">
        <f>SUMIFS('Inter regional allocations'!$D:$D,'Inter regional allocations'!$A:$A,Y$2,'Inter regional allocations'!$C:$C,$E182,'Inter regional allocations'!$B:$B,"load")</f>
        <v>3.3159428186442598E-9</v>
      </c>
      <c r="Z182" s="15">
        <f>SUMIFS('Inter regional allocations'!$D:$D,'Inter regional allocations'!$A:$A,Z$2,'Inter regional allocations'!$C:$C,$E182,'Inter regional allocations'!$B:$B,"load")</f>
        <v>1.6700543283220399E-4</v>
      </c>
      <c r="AA182" s="15">
        <f>SUMIFS('Inter regional allocations'!$D:$D,'Inter regional allocations'!$A:$A,AA$2,'Inter regional allocations'!$C:$C,$E182,'Inter regional allocations'!$B:$B,"load")</f>
        <v>6.7610313770099999E-12</v>
      </c>
      <c r="AB182" s="15">
        <f>SUMIFS('Inter regional allocations'!$D:$D,'Inter regional allocations'!$A:$A,AB$2,'Inter regional allocations'!$C:$C,$E182,'Inter regional allocations'!$B:$B,"load")</f>
        <v>0.43611007929658502</v>
      </c>
      <c r="AC182" s="15">
        <f>SUMIFS('Inter regional allocations'!$D:$D,'Inter regional allocations'!$A:$A,AC$2,'Inter regional allocations'!$C:$C,$E182,'Inter regional allocations'!$B:$B,"load")</f>
        <v>8.0558700409904294E-8</v>
      </c>
      <c r="AD182" s="15">
        <f>SUMIFS('Inter regional allocations'!$D:$D,'Inter regional allocations'!$A:$A,AD$2,'Inter regional allocations'!$C:$C,$E182,'Inter regional allocations'!$B:$B,"load")</f>
        <v>2.6366807089183503E-7</v>
      </c>
      <c r="AE182" s="12">
        <f>SUMIFS('Inter regional allocations'!$D:$D,'Inter regional allocations'!$A:$A,AE$2,'Inter regional allocations'!$C:$C,$E182,'Inter regional allocations'!$B:$B,"gen")</f>
        <v>0</v>
      </c>
      <c r="AF182" s="15">
        <f>SUMIFS('Inter regional allocations'!$D:$D,'Inter regional allocations'!$A:$A,AF$2,'Inter regional allocations'!$C:$C,$E182,'Inter regional allocations'!$B:$B,"gen")</f>
        <v>0</v>
      </c>
      <c r="AG182" s="15">
        <f>SUMIFS('Inter regional allocations'!$D:$D,'Inter regional allocations'!$A:$A,AG$2,'Inter regional allocations'!$C:$C,$E182,'Inter regional allocations'!$B:$B,"gen")</f>
        <v>0</v>
      </c>
      <c r="AH182" s="15">
        <f>SUMIFS('Inter regional allocations'!$D:$D,'Inter regional allocations'!$A:$A,AH$2,'Inter regional allocations'!$C:$C,$E182,'Inter regional allocations'!$B:$B,"gen")</f>
        <v>0</v>
      </c>
      <c r="AI182" s="15">
        <f>SUMIFS('Inter regional allocations'!$D:$D,'Inter regional allocations'!$A:$A,AI$2,'Inter regional allocations'!$C:$C,$E182,'Inter regional allocations'!$B:$B,"gen")</f>
        <v>0</v>
      </c>
      <c r="AJ182" s="15">
        <f>SUMIFS('Inter regional allocations'!$D:$D,'Inter regional allocations'!$A:$A,AJ$2,'Inter regional allocations'!$C:$C,$E182,'Inter regional allocations'!$B:$B,"gen")</f>
        <v>0</v>
      </c>
      <c r="AK182" s="15">
        <f>SUMIFS('Inter regional allocations'!$D:$D,'Inter regional allocations'!$A:$A,AK$2,'Inter regional allocations'!$C:$C,$E182,'Inter regional allocations'!$B:$B,"gen")</f>
        <v>0</v>
      </c>
      <c r="AL182" s="15">
        <f>SUMIFS('Inter regional allocations'!$D:$D,'Inter regional allocations'!$A:$A,AL$2,'Inter regional allocations'!$C:$C,$E182,'Inter regional allocations'!$B:$B,"gen")</f>
        <v>0</v>
      </c>
      <c r="AM182" s="15">
        <f>SUMIFS('Inter regional allocations'!$D:$D,'Inter regional allocations'!$A:$A,AM$2,'Inter regional allocations'!$C:$C,$E182,'Inter regional allocations'!$B:$B,"gen")</f>
        <v>0</v>
      </c>
      <c r="AN182" s="15">
        <f>SUMIFS('Inter regional allocations'!$D:$D,'Inter regional allocations'!$A:$A,AN$2,'Inter regional allocations'!$C:$C,$E182,'Inter regional allocations'!$B:$B,"gen")</f>
        <v>0</v>
      </c>
      <c r="AO182" s="15">
        <f>SUMIFS('Inter regional allocations'!$D:$D,'Inter regional allocations'!$A:$A,AO$2,'Inter regional allocations'!$C:$C,$E182,'Inter regional allocations'!$B:$B,"gen")</f>
        <v>0</v>
      </c>
      <c r="AP182" s="15">
        <f>SUMIFS('Inter regional allocations'!$D:$D,'Inter regional allocations'!$A:$A,AP$2,'Inter regional allocations'!$C:$C,$E182,'Inter regional allocations'!$B:$B,"gen")</f>
        <v>0</v>
      </c>
      <c r="AQ182" s="15">
        <f>SUMIFS('Inter regional allocations'!$D:$D,'Inter regional allocations'!$A:$A,AQ$2,'Inter regional allocations'!$C:$C,$E182,'Inter regional allocations'!$B:$B,"gen")</f>
        <v>0</v>
      </c>
      <c r="AR182" s="15">
        <f>SUMIFS('Inter regional allocations'!$D:$D,'Inter regional allocations'!$A:$A,AR$2,'Inter regional allocations'!$C:$C,$E182,'Inter regional allocations'!$B:$B,"gen")</f>
        <v>0</v>
      </c>
      <c r="AS182" s="15">
        <f>SUMIFS('Inter regional allocations'!$D:$D,'Inter regional allocations'!$A:$A,AS$2,'Inter regional allocations'!$C:$C,$E182,'Inter regional allocations'!$B:$B,"gen")</f>
        <v>0</v>
      </c>
      <c r="AT182" s="15">
        <f>SUMIFS('Inter regional allocations'!$D:$D,'Inter regional allocations'!$A:$A,AT$2,'Inter regional allocations'!$C:$C,$E182,'Inter regional allocations'!$B:$B,"gen")</f>
        <v>0</v>
      </c>
      <c r="AU182" s="15">
        <f>SUMIFS('Inter regional allocations'!$D:$D,'Inter regional allocations'!$A:$A,AU$2,'Inter regional allocations'!$C:$C,$E182,'Inter regional allocations'!$B:$B,"gen")</f>
        <v>0</v>
      </c>
      <c r="AV182" s="15">
        <f>SUMIFS('Inter regional allocations'!$D:$D,'Inter regional allocations'!$A:$A,AV$2,'Inter regional allocations'!$C:$C,$E182,'Inter regional allocations'!$B:$B,"gen")</f>
        <v>0</v>
      </c>
      <c r="AW182" s="15">
        <f>SUMIFS('Inter regional allocations'!$D:$D,'Inter regional allocations'!$A:$A,AW$2,'Inter regional allocations'!$C:$C,$E182,'Inter regional allocations'!$B:$B,"gen")</f>
        <v>0</v>
      </c>
      <c r="AX182" s="15">
        <f>SUMIFS('Inter regional allocations'!$D:$D,'Inter regional allocations'!$A:$A,AX$2,'Inter regional allocations'!$C:$C,$E182,'Inter regional allocations'!$B:$B,"gen")</f>
        <v>0</v>
      </c>
      <c r="AY182" s="15">
        <f>SUMIFS('Inter regional allocations'!$D:$D,'Inter regional allocations'!$A:$A,AY$2,'Inter regional allocations'!$C:$C,$E182,'Inter regional allocations'!$B:$B,"gen")</f>
        <v>0</v>
      </c>
      <c r="AZ182" s="12">
        <f t="shared" ca="1" si="94"/>
        <v>2.2302493447331418E-5</v>
      </c>
      <c r="BA182" s="15">
        <f t="shared" ca="1" si="95"/>
        <v>0</v>
      </c>
      <c r="BB182" s="15">
        <f t="shared" ca="1" si="96"/>
        <v>3.3477407632205719E-6</v>
      </c>
      <c r="BC182" s="15">
        <f t="shared" ca="1" si="97"/>
        <v>1.0409470170478E-2</v>
      </c>
      <c r="BD182" s="15">
        <f t="shared" ca="1" si="98"/>
        <v>2.1021295818234572E-7</v>
      </c>
      <c r="BE182" s="15">
        <f t="shared" ca="1" si="99"/>
        <v>1.2967545444964549E-7</v>
      </c>
      <c r="BF182" s="15">
        <f t="shared" ca="1" si="100"/>
        <v>1.750792130042149E-4</v>
      </c>
      <c r="BG182" s="15">
        <f t="shared" ca="1" si="101"/>
        <v>2.2950618074384648E-3</v>
      </c>
      <c r="BH182" s="15">
        <f t="shared" ca="1" si="102"/>
        <v>2.1080713285909006E-3</v>
      </c>
      <c r="BI182" s="15">
        <f t="shared" ca="1" si="103"/>
        <v>0</v>
      </c>
      <c r="BJ182" s="15">
        <f t="shared" ca="1" si="104"/>
        <v>0</v>
      </c>
      <c r="BK182" s="15">
        <f t="shared" ca="1" si="105"/>
        <v>1.2681335142277796E-10</v>
      </c>
      <c r="BL182" s="15">
        <f t="shared" ca="1" si="106"/>
        <v>1.4466793734061966E-4</v>
      </c>
      <c r="BM182" s="15">
        <f t="shared" ca="1" si="107"/>
        <v>9.1313058787585786E-4</v>
      </c>
      <c r="BN182" s="15">
        <f t="shared" ca="1" si="108"/>
        <v>7.9056908524452736E-10</v>
      </c>
      <c r="BO182" s="15">
        <f t="shared" ca="1" si="109"/>
        <v>2.002427328210063E-9</v>
      </c>
      <c r="BP182" s="15">
        <f t="shared" ca="1" si="110"/>
        <v>1.0085102818494414E-4</v>
      </c>
      <c r="BQ182" s="15">
        <f t="shared" ca="1" si="111"/>
        <v>4.0828430213238148E-12</v>
      </c>
      <c r="BR182" s="15">
        <f t="shared" ca="1" si="111"/>
        <v>0.26335759952832477</v>
      </c>
      <c r="BS182" s="15">
        <f t="shared" ca="1" si="112"/>
        <v>4.8647685454308645E-8</v>
      </c>
      <c r="BT182" s="15">
        <f t="shared" ca="1" si="113"/>
        <v>1.5922353900725719E-7</v>
      </c>
      <c r="BU182" s="12">
        <f t="shared" ca="1" si="114"/>
        <v>0</v>
      </c>
      <c r="BV182" s="15">
        <f t="shared" ca="1" si="115"/>
        <v>0</v>
      </c>
      <c r="BW182" s="15">
        <f t="shared" ca="1" si="116"/>
        <v>0</v>
      </c>
      <c r="BX182" s="15">
        <f t="shared" ca="1" si="117"/>
        <v>0</v>
      </c>
      <c r="BY182" s="15">
        <f t="shared" ca="1" si="118"/>
        <v>0</v>
      </c>
      <c r="BZ182" s="15">
        <f t="shared" ca="1" si="119"/>
        <v>0</v>
      </c>
      <c r="CA182" s="15">
        <f t="shared" ca="1" si="120"/>
        <v>0</v>
      </c>
      <c r="CB182" s="15">
        <f t="shared" ca="1" si="121"/>
        <v>0</v>
      </c>
      <c r="CC182" s="15">
        <f t="shared" ca="1" si="122"/>
        <v>0</v>
      </c>
      <c r="CD182" s="15">
        <f t="shared" ca="1" si="123"/>
        <v>0</v>
      </c>
      <c r="CE182" s="15">
        <f t="shared" ca="1" si="124"/>
        <v>0</v>
      </c>
      <c r="CF182" s="15">
        <f t="shared" ca="1" si="125"/>
        <v>0</v>
      </c>
      <c r="CG182" s="15">
        <f t="shared" ca="1" si="126"/>
        <v>0</v>
      </c>
      <c r="CH182" s="15">
        <f t="shared" ca="1" si="127"/>
        <v>0</v>
      </c>
      <c r="CI182" s="15">
        <f t="shared" ca="1" si="128"/>
        <v>0</v>
      </c>
      <c r="CJ182" s="15">
        <f t="shared" ca="1" si="129"/>
        <v>0</v>
      </c>
      <c r="CK182" s="15">
        <f t="shared" ca="1" si="130"/>
        <v>0</v>
      </c>
      <c r="CL182" s="15">
        <f t="shared" ca="1" si="131"/>
        <v>0</v>
      </c>
      <c r="CM182" s="15">
        <f t="shared" ca="1" si="131"/>
        <v>0</v>
      </c>
      <c r="CN182" s="15">
        <f t="shared" ca="1" si="132"/>
        <v>0</v>
      </c>
      <c r="CO182" s="15">
        <f t="shared" ca="1" si="133"/>
        <v>0</v>
      </c>
    </row>
    <row r="183" spans="1:93" x14ac:dyDescent="0.35">
      <c r="A183" s="4" t="str">
        <f t="shared" si="135"/>
        <v>WATATWZ</v>
      </c>
      <c r="B183" s="3" t="str">
        <f t="shared" si="91"/>
        <v>WATATWZ</v>
      </c>
      <c r="C183" s="4" t="s">
        <v>242</v>
      </c>
      <c r="D183" s="4" t="s">
        <v>42</v>
      </c>
      <c r="E183" s="6" t="s">
        <v>17</v>
      </c>
      <c r="F183" s="9">
        <v>11982033</v>
      </c>
      <c r="G183" s="10">
        <v>0</v>
      </c>
      <c r="H183" s="12">
        <f t="shared" ca="1" si="92"/>
        <v>3.0502120181718821E-2</v>
      </c>
      <c r="I183" s="14">
        <f t="shared" ca="1" si="93"/>
        <v>0</v>
      </c>
      <c r="J183" s="12">
        <f>SUMIFS('Inter regional allocations'!$D:$D,'Inter regional allocations'!$A:$A,J$2,'Inter regional allocations'!$C:$C,$E183,'Inter regional allocations'!$B:$B,"load")</f>
        <v>4.6096996641216103E-5</v>
      </c>
      <c r="K183" s="15">
        <f>SUMIFS('Inter regional allocations'!$D:$D,'Inter regional allocations'!$A:$A,K$2,'Inter regional allocations'!$C:$C,$E183,'Inter regional allocations'!$B:$B,"load")</f>
        <v>0</v>
      </c>
      <c r="L183" s="15">
        <f>SUMIFS('Inter regional allocations'!$D:$D,'Inter regional allocations'!$A:$A,L$2,'Inter regional allocations'!$C:$C,$E183,'Inter regional allocations'!$B:$B,"load")</f>
        <v>7.6802295922145005E-6</v>
      </c>
      <c r="M183" s="15">
        <f>SUMIFS('Inter regional allocations'!$D:$D,'Inter regional allocations'!$A:$A,M$2,'Inter regional allocations'!$C:$C,$E183,'Inter regional allocations'!$B:$B,"load")</f>
        <v>1.99141390946629E-2</v>
      </c>
      <c r="N183" s="15">
        <f>SUMIFS('Inter regional allocations'!$D:$D,'Inter regional allocations'!$A:$A,N$2,'Inter regional allocations'!$C:$C,$E183,'Inter regional allocations'!$B:$B,"load")</f>
        <v>4.5479088246719201E-7</v>
      </c>
      <c r="O183" s="15">
        <f>SUMIFS('Inter regional allocations'!$D:$D,'Inter regional allocations'!$A:$A,O$2,'Inter regional allocations'!$C:$C,$E183,'Inter regional allocations'!$B:$B,"load")</f>
        <v>2.7977813759469299E-7</v>
      </c>
      <c r="P183" s="15">
        <f>SUMIFS('Inter regional allocations'!$D:$D,'Inter regional allocations'!$A:$A,P$2,'Inter regional allocations'!$C:$C,$E183,'Inter regional allocations'!$B:$B,"load")</f>
        <v>3.4872613638690101E-4</v>
      </c>
      <c r="Q183" s="15">
        <f>SUMIFS('Inter regional allocations'!$D:$D,'Inter regional allocations'!$A:$A,Q$2,'Inter regional allocations'!$C:$C,$E183,'Inter regional allocations'!$B:$B,"load")</f>
        <v>4.2728027471249999E-3</v>
      </c>
      <c r="R183" s="15">
        <f>SUMIFS('Inter regional allocations'!$D:$D,'Inter regional allocations'!$A:$A,R$2,'Inter regional allocations'!$C:$C,$E183,'Inter regional allocations'!$B:$B,"load")</f>
        <v>4.1531443870572596E-3</v>
      </c>
      <c r="S183" s="15">
        <f>SUMIFS('Inter regional allocations'!$D:$D,'Inter regional allocations'!$A:$A,S$2,'Inter regional allocations'!$C:$C,$E183,'Inter regional allocations'!$B:$B,"load")</f>
        <v>0</v>
      </c>
      <c r="T183" s="15">
        <f>SUMIFS('Inter regional allocations'!$D:$D,'Inter regional allocations'!$A:$A,T$2,'Inter regional allocations'!$C:$C,$E183,'Inter regional allocations'!$B:$B,"load")</f>
        <v>0</v>
      </c>
      <c r="U183" s="15">
        <f>SUMIFS('Inter regional allocations'!$D:$D,'Inter regional allocations'!$A:$A,U$2,'Inter regional allocations'!$C:$C,$E183,'Inter regional allocations'!$B:$B,"load")</f>
        <v>4.0184049636779101E-23</v>
      </c>
      <c r="V183" s="15">
        <f>SUMIFS('Inter regional allocations'!$D:$D,'Inter regional allocations'!$A:$A,V$2,'Inter regional allocations'!$C:$C,$E183,'Inter regional allocations'!$B:$B,"load")</f>
        <v>2.9315157047323502E-4</v>
      </c>
      <c r="W183" s="15">
        <f>SUMIFS('Inter regional allocations'!$D:$D,'Inter regional allocations'!$A:$A,W$2,'Inter regional allocations'!$C:$C,$E183,'Inter regional allocations'!$B:$B,"load")</f>
        <v>0</v>
      </c>
      <c r="X183" s="15">
        <f>SUMIFS('Inter regional allocations'!$D:$D,'Inter regional allocations'!$A:$A,X$2,'Inter regional allocations'!$C:$C,$E183,'Inter regional allocations'!$B:$B,"load")</f>
        <v>1.9229110500238499E-9</v>
      </c>
      <c r="Y183" s="15">
        <f>SUMIFS('Inter regional allocations'!$D:$D,'Inter regional allocations'!$A:$A,Y$2,'Inter regional allocations'!$C:$C,$E183,'Inter regional allocations'!$B:$B,"load")</f>
        <v>4.8812806281965101E-9</v>
      </c>
      <c r="Z183" s="15">
        <f>SUMIFS('Inter regional allocations'!$D:$D,'Inter regional allocations'!$A:$A,Z$2,'Inter regional allocations'!$C:$C,$E183,'Inter regional allocations'!$B:$B,"load")</f>
        <v>0</v>
      </c>
      <c r="AA183" s="15">
        <f>SUMIFS('Inter regional allocations'!$D:$D,'Inter regional allocations'!$A:$A,AA$2,'Inter regional allocations'!$C:$C,$E183,'Inter regional allocations'!$B:$B,"load")</f>
        <v>0</v>
      </c>
      <c r="AB183" s="15">
        <f>SUMIFS('Inter regional allocations'!$D:$D,'Inter regional allocations'!$A:$A,AB$2,'Inter regional allocations'!$C:$C,$E183,'Inter regional allocations'!$B:$B,"load")</f>
        <v>0</v>
      </c>
      <c r="AC183" s="15">
        <f>SUMIFS('Inter regional allocations'!$D:$D,'Inter regional allocations'!$A:$A,AC$2,'Inter regional allocations'!$C:$C,$E183,'Inter regional allocations'!$B:$B,"load")</f>
        <v>9.5801783565453699E-8</v>
      </c>
      <c r="AD183" s="15">
        <f>SUMIFS('Inter regional allocations'!$D:$D,'Inter regional allocations'!$A:$A,AD$2,'Inter regional allocations'!$C:$C,$E183,'Inter regional allocations'!$B:$B,"load")</f>
        <v>3.7231365646043399E-7</v>
      </c>
      <c r="AE183" s="12">
        <f>SUMIFS('Inter regional allocations'!$D:$D,'Inter regional allocations'!$A:$A,AE$2,'Inter regional allocations'!$C:$C,$E183,'Inter regional allocations'!$B:$B,"gen")</f>
        <v>5.5991818946212399E-3</v>
      </c>
      <c r="AF183" s="15">
        <f>SUMIFS('Inter regional allocations'!$D:$D,'Inter regional allocations'!$A:$A,AF$2,'Inter regional allocations'!$C:$C,$E183,'Inter regional allocations'!$B:$B,"gen")</f>
        <v>0.37745244657555799</v>
      </c>
      <c r="AG183" s="15">
        <f>SUMIFS('Inter regional allocations'!$D:$D,'Inter regional allocations'!$A:$A,AG$2,'Inter regional allocations'!$C:$C,$E183,'Inter regional allocations'!$B:$B,"gen")</f>
        <v>2.5889055291422401E-2</v>
      </c>
      <c r="AH183" s="15">
        <f>SUMIFS('Inter regional allocations'!$D:$D,'Inter regional allocations'!$A:$A,AH$2,'Inter regional allocations'!$C:$C,$E183,'Inter regional allocations'!$B:$B,"gen")</f>
        <v>0.37791346667947001</v>
      </c>
      <c r="AI183" s="15">
        <f>SUMIFS('Inter regional allocations'!$D:$D,'Inter regional allocations'!$A:$A,AI$2,'Inter regional allocations'!$C:$C,$E183,'Inter regional allocations'!$B:$B,"gen")</f>
        <v>5.1640610857002701E-2</v>
      </c>
      <c r="AJ183" s="15">
        <f>SUMIFS('Inter regional allocations'!$D:$D,'Inter regional allocations'!$A:$A,AJ$2,'Inter regional allocations'!$C:$C,$E183,'Inter regional allocations'!$B:$B,"gen")</f>
        <v>2.7840388941072301E-2</v>
      </c>
      <c r="AK183" s="15">
        <f>SUMIFS('Inter regional allocations'!$D:$D,'Inter regional allocations'!$A:$A,AK$2,'Inter regional allocations'!$C:$C,$E183,'Inter regional allocations'!$B:$B,"gen")</f>
        <v>5.2766298040808103E-2</v>
      </c>
      <c r="AL183" s="15">
        <f>SUMIFS('Inter regional allocations'!$D:$D,'Inter regional allocations'!$A:$A,AL$2,'Inter regional allocations'!$C:$C,$E183,'Inter regional allocations'!$B:$B,"gen")</f>
        <v>2.3050093266087E-2</v>
      </c>
      <c r="AM183" s="15">
        <f>SUMIFS('Inter regional allocations'!$D:$D,'Inter regional allocations'!$A:$A,AM$2,'Inter regional allocations'!$C:$C,$E183,'Inter regional allocations'!$B:$B,"gen")</f>
        <v>0.31150114377079502</v>
      </c>
      <c r="AN183" s="15">
        <f>SUMIFS('Inter regional allocations'!$D:$D,'Inter regional allocations'!$A:$A,AN$2,'Inter regional allocations'!$C:$C,$E183,'Inter regional allocations'!$B:$B,"gen")</f>
        <v>5.2216221933290799E-2</v>
      </c>
      <c r="AO183" s="15">
        <f>SUMIFS('Inter regional allocations'!$D:$D,'Inter regional allocations'!$A:$A,AO$2,'Inter regional allocations'!$C:$C,$E183,'Inter regional allocations'!$B:$B,"gen")</f>
        <v>5.2244482639036999E-2</v>
      </c>
      <c r="AP183" s="15">
        <f>SUMIFS('Inter regional allocations'!$D:$D,'Inter regional allocations'!$A:$A,AP$2,'Inter regional allocations'!$C:$C,$E183,'Inter regional allocations'!$B:$B,"gen")</f>
        <v>0.29164703621407001</v>
      </c>
      <c r="AQ183" s="15">
        <f>SUMIFS('Inter regional allocations'!$D:$D,'Inter regional allocations'!$A:$A,AQ$2,'Inter regional allocations'!$C:$C,$E183,'Inter regional allocations'!$B:$B,"gen")</f>
        <v>8.0896499764558597E-3</v>
      </c>
      <c r="AR183" s="15">
        <f>SUMIFS('Inter regional allocations'!$D:$D,'Inter regional allocations'!$A:$A,AR$2,'Inter regional allocations'!$C:$C,$E183,'Inter regional allocations'!$B:$B,"gen")</f>
        <v>0.29630432372172999</v>
      </c>
      <c r="AS183" s="15">
        <f>SUMIFS('Inter regional allocations'!$D:$D,'Inter regional allocations'!$A:$A,AS$2,'Inter regional allocations'!$C:$C,$E183,'Inter regional allocations'!$B:$B,"gen")</f>
        <v>5.2259448512113303E-2</v>
      </c>
      <c r="AT183" s="15">
        <f>SUMIFS('Inter regional allocations'!$D:$D,'Inter regional allocations'!$A:$A,AT$2,'Inter regional allocations'!$C:$C,$E183,'Inter regional allocations'!$B:$B,"gen")</f>
        <v>5.2491781386399199E-2</v>
      </c>
      <c r="AU183" s="15">
        <f>SUMIFS('Inter regional allocations'!$D:$D,'Inter regional allocations'!$A:$A,AU$2,'Inter regional allocations'!$C:$C,$E183,'Inter regional allocations'!$B:$B,"gen")</f>
        <v>0.37898952665951102</v>
      </c>
      <c r="AV183" s="15">
        <f>SUMIFS('Inter regional allocations'!$D:$D,'Inter regional allocations'!$A:$A,AV$2,'Inter regional allocations'!$C:$C,$E183,'Inter regional allocations'!$B:$B,"gen")</f>
        <v>0.33538598852040302</v>
      </c>
      <c r="AW183" s="15">
        <f>SUMIFS('Inter regional allocations'!$D:$D,'Inter regional allocations'!$A:$A,AW$2,'Inter regional allocations'!$C:$C,$E183,'Inter regional allocations'!$B:$B,"gen")</f>
        <v>0.38066313837745003</v>
      </c>
      <c r="AX183" s="15">
        <f>SUMIFS('Inter regional allocations'!$D:$D,'Inter regional allocations'!$A:$A,AX$2,'Inter regional allocations'!$C:$C,$E183,'Inter regional allocations'!$B:$B,"gen")</f>
        <v>4.3161266604298497E-2</v>
      </c>
      <c r="AY183" s="15">
        <f>SUMIFS('Inter regional allocations'!$D:$D,'Inter regional allocations'!$A:$A,AY$2,'Inter regional allocations'!$C:$C,$E183,'Inter regional allocations'!$B:$B,"gen")</f>
        <v>2.95075625126201E-2</v>
      </c>
      <c r="AZ183" s="12">
        <f t="shared" ca="1" si="94"/>
        <v>1.4060561315666625E-6</v>
      </c>
      <c r="BA183" s="15">
        <f t="shared" ca="1" si="95"/>
        <v>0</v>
      </c>
      <c r="BB183" s="15">
        <f t="shared" ca="1" si="96"/>
        <v>2.3426328604492003E-7</v>
      </c>
      <c r="BC183" s="15">
        <f t="shared" ca="1" si="97"/>
        <v>6.0742346398087298E-4</v>
      </c>
      <c r="BD183" s="15">
        <f t="shared" ca="1" si="98"/>
        <v>1.3872086154564251E-8</v>
      </c>
      <c r="BE183" s="15">
        <f t="shared" ca="1" si="99"/>
        <v>8.5338263771307901E-9</v>
      </c>
      <c r="BF183" s="15">
        <f t="shared" ca="1" si="100"/>
        <v>1.0636886522579723E-5</v>
      </c>
      <c r="BG183" s="15">
        <f t="shared" ca="1" si="101"/>
        <v>1.3032954290558509E-4</v>
      </c>
      <c r="BH183" s="15">
        <f t="shared" ca="1" si="102"/>
        <v>1.2667970922605149E-4</v>
      </c>
      <c r="BI183" s="15">
        <f t="shared" ca="1" si="103"/>
        <v>0</v>
      </c>
      <c r="BJ183" s="15">
        <f t="shared" ca="1" si="104"/>
        <v>0</v>
      </c>
      <c r="BK183" s="15">
        <f t="shared" ca="1" si="105"/>
        <v>1.2256987114091907E-24</v>
      </c>
      <c r="BL183" s="15">
        <f t="shared" ca="1" si="106"/>
        <v>8.9417444340342289E-6</v>
      </c>
      <c r="BM183" s="15">
        <f t="shared" ca="1" si="107"/>
        <v>0</v>
      </c>
      <c r="BN183" s="15">
        <f t="shared" ca="1" si="108"/>
        <v>5.86528639465826E-11</v>
      </c>
      <c r="BO183" s="15">
        <f t="shared" ca="1" si="109"/>
        <v>1.4888940836194589E-10</v>
      </c>
      <c r="BP183" s="15">
        <f t="shared" ca="1" si="110"/>
        <v>0</v>
      </c>
      <c r="BQ183" s="15">
        <f t="shared" ca="1" si="111"/>
        <v>0</v>
      </c>
      <c r="BR183" s="15">
        <f t="shared" ca="1" si="111"/>
        <v>0</v>
      </c>
      <c r="BS183" s="15">
        <f t="shared" ca="1" si="112"/>
        <v>2.9221575159364838E-9</v>
      </c>
      <c r="BT183" s="15">
        <f t="shared" ca="1" si="113"/>
        <v>1.1356355894651331E-8</v>
      </c>
      <c r="BU183" s="12">
        <f t="shared" ca="1" si="114"/>
        <v>0</v>
      </c>
      <c r="BV183" s="15">
        <f t="shared" ca="1" si="115"/>
        <v>0</v>
      </c>
      <c r="BW183" s="15">
        <f t="shared" ca="1" si="116"/>
        <v>0</v>
      </c>
      <c r="BX183" s="15">
        <f t="shared" ca="1" si="117"/>
        <v>0</v>
      </c>
      <c r="BY183" s="15">
        <f t="shared" ca="1" si="118"/>
        <v>0</v>
      </c>
      <c r="BZ183" s="15">
        <f t="shared" ca="1" si="119"/>
        <v>0</v>
      </c>
      <c r="CA183" s="15">
        <f t="shared" ca="1" si="120"/>
        <v>0</v>
      </c>
      <c r="CB183" s="15">
        <f t="shared" ca="1" si="121"/>
        <v>0</v>
      </c>
      <c r="CC183" s="15">
        <f t="shared" ca="1" si="122"/>
        <v>0</v>
      </c>
      <c r="CD183" s="15">
        <f t="shared" ca="1" si="123"/>
        <v>0</v>
      </c>
      <c r="CE183" s="15">
        <f t="shared" ca="1" si="124"/>
        <v>0</v>
      </c>
      <c r="CF183" s="15">
        <f t="shared" ca="1" si="125"/>
        <v>0</v>
      </c>
      <c r="CG183" s="15">
        <f t="shared" ca="1" si="126"/>
        <v>0</v>
      </c>
      <c r="CH183" s="15">
        <f t="shared" ca="1" si="127"/>
        <v>0</v>
      </c>
      <c r="CI183" s="15">
        <f t="shared" ca="1" si="128"/>
        <v>0</v>
      </c>
      <c r="CJ183" s="15">
        <f t="shared" ca="1" si="129"/>
        <v>0</v>
      </c>
      <c r="CK183" s="15">
        <f t="shared" ca="1" si="130"/>
        <v>0</v>
      </c>
      <c r="CL183" s="15">
        <f t="shared" ca="1" si="131"/>
        <v>0</v>
      </c>
      <c r="CM183" s="15">
        <f t="shared" ca="1" si="131"/>
        <v>0</v>
      </c>
      <c r="CN183" s="15">
        <f t="shared" ca="1" si="132"/>
        <v>0</v>
      </c>
      <c r="CO183" s="15">
        <f t="shared" ca="1" si="133"/>
        <v>0</v>
      </c>
    </row>
    <row r="184" spans="1:93" x14ac:dyDescent="0.35">
      <c r="A184" s="4" t="str">
        <f t="shared" si="135"/>
        <v>WATAWTK</v>
      </c>
      <c r="B184" s="3" t="str">
        <f t="shared" si="91"/>
        <v>WATAWTK</v>
      </c>
      <c r="C184" s="4" t="s">
        <v>242</v>
      </c>
      <c r="D184" s="4" t="s">
        <v>98</v>
      </c>
      <c r="E184" s="6" t="s">
        <v>17</v>
      </c>
      <c r="F184" s="9">
        <v>32555602.199999999</v>
      </c>
      <c r="G184" s="10">
        <v>0</v>
      </c>
      <c r="H184" s="12">
        <f t="shared" ca="1" si="92"/>
        <v>8.2875325989557005E-2</v>
      </c>
      <c r="I184" s="14">
        <f t="shared" ca="1" si="93"/>
        <v>0</v>
      </c>
      <c r="J184" s="12">
        <f>SUMIFS('Inter regional allocations'!$D:$D,'Inter regional allocations'!$A:$A,J$2,'Inter regional allocations'!$C:$C,$E184,'Inter regional allocations'!$B:$B,"load")</f>
        <v>4.6096996641216103E-5</v>
      </c>
      <c r="K184" s="15">
        <f>SUMIFS('Inter regional allocations'!$D:$D,'Inter regional allocations'!$A:$A,K$2,'Inter regional allocations'!$C:$C,$E184,'Inter regional allocations'!$B:$B,"load")</f>
        <v>0</v>
      </c>
      <c r="L184" s="15">
        <f>SUMIFS('Inter regional allocations'!$D:$D,'Inter regional allocations'!$A:$A,L$2,'Inter regional allocations'!$C:$C,$E184,'Inter regional allocations'!$B:$B,"load")</f>
        <v>7.6802295922145005E-6</v>
      </c>
      <c r="M184" s="15">
        <f>SUMIFS('Inter regional allocations'!$D:$D,'Inter regional allocations'!$A:$A,M$2,'Inter regional allocations'!$C:$C,$E184,'Inter regional allocations'!$B:$B,"load")</f>
        <v>1.99141390946629E-2</v>
      </c>
      <c r="N184" s="15">
        <f>SUMIFS('Inter regional allocations'!$D:$D,'Inter regional allocations'!$A:$A,N$2,'Inter regional allocations'!$C:$C,$E184,'Inter regional allocations'!$B:$B,"load")</f>
        <v>4.5479088246719201E-7</v>
      </c>
      <c r="O184" s="15">
        <f>SUMIFS('Inter regional allocations'!$D:$D,'Inter regional allocations'!$A:$A,O$2,'Inter regional allocations'!$C:$C,$E184,'Inter regional allocations'!$B:$B,"load")</f>
        <v>2.7977813759469299E-7</v>
      </c>
      <c r="P184" s="15">
        <f>SUMIFS('Inter regional allocations'!$D:$D,'Inter regional allocations'!$A:$A,P$2,'Inter regional allocations'!$C:$C,$E184,'Inter regional allocations'!$B:$B,"load")</f>
        <v>3.4872613638690101E-4</v>
      </c>
      <c r="Q184" s="15">
        <f>SUMIFS('Inter regional allocations'!$D:$D,'Inter regional allocations'!$A:$A,Q$2,'Inter regional allocations'!$C:$C,$E184,'Inter regional allocations'!$B:$B,"load")</f>
        <v>4.2728027471249999E-3</v>
      </c>
      <c r="R184" s="15">
        <f>SUMIFS('Inter regional allocations'!$D:$D,'Inter regional allocations'!$A:$A,R$2,'Inter regional allocations'!$C:$C,$E184,'Inter regional allocations'!$B:$B,"load")</f>
        <v>4.1531443870572596E-3</v>
      </c>
      <c r="S184" s="15">
        <f>SUMIFS('Inter regional allocations'!$D:$D,'Inter regional allocations'!$A:$A,S$2,'Inter regional allocations'!$C:$C,$E184,'Inter regional allocations'!$B:$B,"load")</f>
        <v>0</v>
      </c>
      <c r="T184" s="15">
        <f>SUMIFS('Inter regional allocations'!$D:$D,'Inter regional allocations'!$A:$A,T$2,'Inter regional allocations'!$C:$C,$E184,'Inter regional allocations'!$B:$B,"load")</f>
        <v>0</v>
      </c>
      <c r="U184" s="15">
        <f>SUMIFS('Inter regional allocations'!$D:$D,'Inter regional allocations'!$A:$A,U$2,'Inter regional allocations'!$C:$C,$E184,'Inter regional allocations'!$B:$B,"load")</f>
        <v>4.0184049636779101E-23</v>
      </c>
      <c r="V184" s="15">
        <f>SUMIFS('Inter regional allocations'!$D:$D,'Inter regional allocations'!$A:$A,V$2,'Inter regional allocations'!$C:$C,$E184,'Inter regional allocations'!$B:$B,"load")</f>
        <v>2.9315157047323502E-4</v>
      </c>
      <c r="W184" s="15">
        <f>SUMIFS('Inter regional allocations'!$D:$D,'Inter regional allocations'!$A:$A,W$2,'Inter regional allocations'!$C:$C,$E184,'Inter regional allocations'!$B:$B,"load")</f>
        <v>0</v>
      </c>
      <c r="X184" s="15">
        <f>SUMIFS('Inter regional allocations'!$D:$D,'Inter regional allocations'!$A:$A,X$2,'Inter regional allocations'!$C:$C,$E184,'Inter regional allocations'!$B:$B,"load")</f>
        <v>1.9229110500238499E-9</v>
      </c>
      <c r="Y184" s="15">
        <f>SUMIFS('Inter regional allocations'!$D:$D,'Inter regional allocations'!$A:$A,Y$2,'Inter regional allocations'!$C:$C,$E184,'Inter regional allocations'!$B:$B,"load")</f>
        <v>4.8812806281965101E-9</v>
      </c>
      <c r="Z184" s="15">
        <f>SUMIFS('Inter regional allocations'!$D:$D,'Inter regional allocations'!$A:$A,Z$2,'Inter regional allocations'!$C:$C,$E184,'Inter regional allocations'!$B:$B,"load")</f>
        <v>0</v>
      </c>
      <c r="AA184" s="15">
        <f>SUMIFS('Inter regional allocations'!$D:$D,'Inter regional allocations'!$A:$A,AA$2,'Inter regional allocations'!$C:$C,$E184,'Inter regional allocations'!$B:$B,"load")</f>
        <v>0</v>
      </c>
      <c r="AB184" s="15">
        <f>SUMIFS('Inter regional allocations'!$D:$D,'Inter regional allocations'!$A:$A,AB$2,'Inter regional allocations'!$C:$C,$E184,'Inter regional allocations'!$B:$B,"load")</f>
        <v>0</v>
      </c>
      <c r="AC184" s="15">
        <f>SUMIFS('Inter regional allocations'!$D:$D,'Inter regional allocations'!$A:$A,AC$2,'Inter regional allocations'!$C:$C,$E184,'Inter regional allocations'!$B:$B,"load")</f>
        <v>9.5801783565453699E-8</v>
      </c>
      <c r="AD184" s="15">
        <f>SUMIFS('Inter regional allocations'!$D:$D,'Inter regional allocations'!$A:$A,AD$2,'Inter regional allocations'!$C:$C,$E184,'Inter regional allocations'!$B:$B,"load")</f>
        <v>3.7231365646043399E-7</v>
      </c>
      <c r="AE184" s="12">
        <f>SUMIFS('Inter regional allocations'!$D:$D,'Inter regional allocations'!$A:$A,AE$2,'Inter regional allocations'!$C:$C,$E184,'Inter regional allocations'!$B:$B,"gen")</f>
        <v>5.5991818946212399E-3</v>
      </c>
      <c r="AF184" s="15">
        <f>SUMIFS('Inter regional allocations'!$D:$D,'Inter regional allocations'!$A:$A,AF$2,'Inter regional allocations'!$C:$C,$E184,'Inter regional allocations'!$B:$B,"gen")</f>
        <v>0.37745244657555799</v>
      </c>
      <c r="AG184" s="15">
        <f>SUMIFS('Inter regional allocations'!$D:$D,'Inter regional allocations'!$A:$A,AG$2,'Inter regional allocations'!$C:$C,$E184,'Inter regional allocations'!$B:$B,"gen")</f>
        <v>2.5889055291422401E-2</v>
      </c>
      <c r="AH184" s="15">
        <f>SUMIFS('Inter regional allocations'!$D:$D,'Inter regional allocations'!$A:$A,AH$2,'Inter regional allocations'!$C:$C,$E184,'Inter regional allocations'!$B:$B,"gen")</f>
        <v>0.37791346667947001</v>
      </c>
      <c r="AI184" s="15">
        <f>SUMIFS('Inter regional allocations'!$D:$D,'Inter regional allocations'!$A:$A,AI$2,'Inter regional allocations'!$C:$C,$E184,'Inter regional allocations'!$B:$B,"gen")</f>
        <v>5.1640610857002701E-2</v>
      </c>
      <c r="AJ184" s="15">
        <f>SUMIFS('Inter regional allocations'!$D:$D,'Inter regional allocations'!$A:$A,AJ$2,'Inter regional allocations'!$C:$C,$E184,'Inter regional allocations'!$B:$B,"gen")</f>
        <v>2.7840388941072301E-2</v>
      </c>
      <c r="AK184" s="15">
        <f>SUMIFS('Inter regional allocations'!$D:$D,'Inter regional allocations'!$A:$A,AK$2,'Inter regional allocations'!$C:$C,$E184,'Inter regional allocations'!$B:$B,"gen")</f>
        <v>5.2766298040808103E-2</v>
      </c>
      <c r="AL184" s="15">
        <f>SUMIFS('Inter regional allocations'!$D:$D,'Inter regional allocations'!$A:$A,AL$2,'Inter regional allocations'!$C:$C,$E184,'Inter regional allocations'!$B:$B,"gen")</f>
        <v>2.3050093266087E-2</v>
      </c>
      <c r="AM184" s="15">
        <f>SUMIFS('Inter regional allocations'!$D:$D,'Inter regional allocations'!$A:$A,AM$2,'Inter regional allocations'!$C:$C,$E184,'Inter regional allocations'!$B:$B,"gen")</f>
        <v>0.31150114377079502</v>
      </c>
      <c r="AN184" s="15">
        <f>SUMIFS('Inter regional allocations'!$D:$D,'Inter regional allocations'!$A:$A,AN$2,'Inter regional allocations'!$C:$C,$E184,'Inter regional allocations'!$B:$B,"gen")</f>
        <v>5.2216221933290799E-2</v>
      </c>
      <c r="AO184" s="15">
        <f>SUMIFS('Inter regional allocations'!$D:$D,'Inter regional allocations'!$A:$A,AO$2,'Inter regional allocations'!$C:$C,$E184,'Inter regional allocations'!$B:$B,"gen")</f>
        <v>5.2244482639036999E-2</v>
      </c>
      <c r="AP184" s="15">
        <f>SUMIFS('Inter regional allocations'!$D:$D,'Inter regional allocations'!$A:$A,AP$2,'Inter regional allocations'!$C:$C,$E184,'Inter regional allocations'!$B:$B,"gen")</f>
        <v>0.29164703621407001</v>
      </c>
      <c r="AQ184" s="15">
        <f>SUMIFS('Inter regional allocations'!$D:$D,'Inter regional allocations'!$A:$A,AQ$2,'Inter regional allocations'!$C:$C,$E184,'Inter regional allocations'!$B:$B,"gen")</f>
        <v>8.0896499764558597E-3</v>
      </c>
      <c r="AR184" s="15">
        <f>SUMIFS('Inter regional allocations'!$D:$D,'Inter regional allocations'!$A:$A,AR$2,'Inter regional allocations'!$C:$C,$E184,'Inter regional allocations'!$B:$B,"gen")</f>
        <v>0.29630432372172999</v>
      </c>
      <c r="AS184" s="15">
        <f>SUMIFS('Inter regional allocations'!$D:$D,'Inter regional allocations'!$A:$A,AS$2,'Inter regional allocations'!$C:$C,$E184,'Inter regional allocations'!$B:$B,"gen")</f>
        <v>5.2259448512113303E-2</v>
      </c>
      <c r="AT184" s="15">
        <f>SUMIFS('Inter regional allocations'!$D:$D,'Inter regional allocations'!$A:$A,AT$2,'Inter regional allocations'!$C:$C,$E184,'Inter regional allocations'!$B:$B,"gen")</f>
        <v>5.2491781386399199E-2</v>
      </c>
      <c r="AU184" s="15">
        <f>SUMIFS('Inter regional allocations'!$D:$D,'Inter regional allocations'!$A:$A,AU$2,'Inter regional allocations'!$C:$C,$E184,'Inter regional allocations'!$B:$B,"gen")</f>
        <v>0.37898952665951102</v>
      </c>
      <c r="AV184" s="15">
        <f>SUMIFS('Inter regional allocations'!$D:$D,'Inter regional allocations'!$A:$A,AV$2,'Inter regional allocations'!$C:$C,$E184,'Inter regional allocations'!$B:$B,"gen")</f>
        <v>0.33538598852040302</v>
      </c>
      <c r="AW184" s="15">
        <f>SUMIFS('Inter regional allocations'!$D:$D,'Inter regional allocations'!$A:$A,AW$2,'Inter regional allocations'!$C:$C,$E184,'Inter regional allocations'!$B:$B,"gen")</f>
        <v>0.38066313837745003</v>
      </c>
      <c r="AX184" s="15">
        <f>SUMIFS('Inter regional allocations'!$D:$D,'Inter regional allocations'!$A:$A,AX$2,'Inter regional allocations'!$C:$C,$E184,'Inter regional allocations'!$B:$B,"gen")</f>
        <v>4.3161266604298497E-2</v>
      </c>
      <c r="AY184" s="15">
        <f>SUMIFS('Inter regional allocations'!$D:$D,'Inter regional allocations'!$A:$A,AY$2,'Inter regional allocations'!$C:$C,$E184,'Inter regional allocations'!$B:$B,"gen")</f>
        <v>2.95075625126201E-2</v>
      </c>
      <c r="AZ184" s="12">
        <f t="shared" ca="1" si="94"/>
        <v>3.8203036237802992E-6</v>
      </c>
      <c r="BA184" s="15">
        <f t="shared" ca="1" si="95"/>
        <v>0</v>
      </c>
      <c r="BB184" s="15">
        <f t="shared" ca="1" si="96"/>
        <v>6.3650153112941923E-7</v>
      </c>
      <c r="BC184" s="15">
        <f t="shared" ca="1" si="97"/>
        <v>1.6503907692715695E-3</v>
      </c>
      <c r="BD184" s="15">
        <f t="shared" ca="1" si="98"/>
        <v>3.7690942641546842E-8</v>
      </c>
      <c r="BE184" s="15">
        <f t="shared" ca="1" si="99"/>
        <v>2.3186704357911316E-8</v>
      </c>
      <c r="BF184" s="15">
        <f t="shared" ca="1" si="100"/>
        <v>2.8900792234143137E-5</v>
      </c>
      <c r="BG184" s="15">
        <f t="shared" ca="1" si="101"/>
        <v>3.541099205570591E-4</v>
      </c>
      <c r="BH184" s="15">
        <f t="shared" ca="1" si="102"/>
        <v>3.441931949590693E-4</v>
      </c>
      <c r="BI184" s="15">
        <f t="shared" ca="1" si="103"/>
        <v>0</v>
      </c>
      <c r="BJ184" s="15">
        <f t="shared" ca="1" si="104"/>
        <v>0</v>
      </c>
      <c r="BK184" s="15">
        <f t="shared" ca="1" si="105"/>
        <v>3.3302662132286081E-24</v>
      </c>
      <c r="BL184" s="15">
        <f t="shared" ca="1" si="106"/>
        <v>2.4295031967319945E-5</v>
      </c>
      <c r="BM184" s="15">
        <f t="shared" ca="1" si="107"/>
        <v>0</v>
      </c>
      <c r="BN184" s="15">
        <f t="shared" ca="1" si="108"/>
        <v>1.5936188011964793E-10</v>
      </c>
      <c r="BO184" s="15">
        <f t="shared" ca="1" si="109"/>
        <v>4.0453772330829537E-10</v>
      </c>
      <c r="BP184" s="15">
        <f t="shared" ca="1" si="110"/>
        <v>0</v>
      </c>
      <c r="BQ184" s="15">
        <f t="shared" ca="1" si="111"/>
        <v>0</v>
      </c>
      <c r="BR184" s="15">
        <f t="shared" ca="1" si="111"/>
        <v>0</v>
      </c>
      <c r="BS184" s="15">
        <f t="shared" ca="1" si="112"/>
        <v>7.9396040433679593E-9</v>
      </c>
      <c r="BT184" s="15">
        <f t="shared" ca="1" si="113"/>
        <v>3.0855615649522402E-8</v>
      </c>
      <c r="BU184" s="12">
        <f t="shared" ca="1" si="114"/>
        <v>0</v>
      </c>
      <c r="BV184" s="15">
        <f t="shared" ca="1" si="115"/>
        <v>0</v>
      </c>
      <c r="BW184" s="15">
        <f t="shared" ca="1" si="116"/>
        <v>0</v>
      </c>
      <c r="BX184" s="15">
        <f t="shared" ca="1" si="117"/>
        <v>0</v>
      </c>
      <c r="BY184" s="15">
        <f t="shared" ca="1" si="118"/>
        <v>0</v>
      </c>
      <c r="BZ184" s="15">
        <f t="shared" ca="1" si="119"/>
        <v>0</v>
      </c>
      <c r="CA184" s="15">
        <f t="shared" ca="1" si="120"/>
        <v>0</v>
      </c>
      <c r="CB184" s="15">
        <f t="shared" ca="1" si="121"/>
        <v>0</v>
      </c>
      <c r="CC184" s="15">
        <f t="shared" ca="1" si="122"/>
        <v>0</v>
      </c>
      <c r="CD184" s="15">
        <f t="shared" ca="1" si="123"/>
        <v>0</v>
      </c>
      <c r="CE184" s="15">
        <f t="shared" ca="1" si="124"/>
        <v>0</v>
      </c>
      <c r="CF184" s="15">
        <f t="shared" ca="1" si="125"/>
        <v>0</v>
      </c>
      <c r="CG184" s="15">
        <f t="shared" ca="1" si="126"/>
        <v>0</v>
      </c>
      <c r="CH184" s="15">
        <f t="shared" ca="1" si="127"/>
        <v>0</v>
      </c>
      <c r="CI184" s="15">
        <f t="shared" ca="1" si="128"/>
        <v>0</v>
      </c>
      <c r="CJ184" s="15">
        <f t="shared" ca="1" si="129"/>
        <v>0</v>
      </c>
      <c r="CK184" s="15">
        <f t="shared" ca="1" si="130"/>
        <v>0</v>
      </c>
      <c r="CL184" s="15">
        <f t="shared" ca="1" si="131"/>
        <v>0</v>
      </c>
      <c r="CM184" s="15">
        <f t="shared" ca="1" si="131"/>
        <v>0</v>
      </c>
      <c r="CN184" s="15">
        <f t="shared" ca="1" si="132"/>
        <v>0</v>
      </c>
      <c r="CO184" s="15">
        <f t="shared" ca="1" si="133"/>
        <v>0</v>
      </c>
    </row>
    <row r="185" spans="1:93" x14ac:dyDescent="0.35">
      <c r="A185" s="4" t="s">
        <v>245</v>
      </c>
      <c r="B185" s="3" t="str">
        <f t="shared" si="91"/>
        <v>WELEHAM</v>
      </c>
      <c r="C185" s="4" t="s">
        <v>246</v>
      </c>
      <c r="D185" s="4" t="s">
        <v>199</v>
      </c>
      <c r="E185" s="6" t="s">
        <v>34</v>
      </c>
      <c r="F185" s="9">
        <v>118041557.40000001</v>
      </c>
      <c r="G185" s="10">
        <v>0</v>
      </c>
      <c r="H185" s="12">
        <f t="shared" ca="1" si="92"/>
        <v>5.7348624120326215E-2</v>
      </c>
      <c r="I185" s="14">
        <f t="shared" ca="1" si="93"/>
        <v>0</v>
      </c>
      <c r="J185" s="12">
        <f>SUMIFS('Inter regional allocations'!$D:$D,'Inter regional allocations'!$A:$A,J$2,'Inter regional allocations'!$C:$C,$E185,'Inter regional allocations'!$B:$B,"load")</f>
        <v>1.64967588469942E-3</v>
      </c>
      <c r="K185" s="15">
        <f>SUMIFS('Inter regional allocations'!$D:$D,'Inter regional allocations'!$A:$A,K$2,'Inter regional allocations'!$C:$C,$E185,'Inter regional allocations'!$B:$B,"load")</f>
        <v>0</v>
      </c>
      <c r="L185" s="15">
        <f>SUMIFS('Inter regional allocations'!$D:$D,'Inter regional allocations'!$A:$A,L$2,'Inter regional allocations'!$C:$C,$E185,'Inter regional allocations'!$B:$B,"load")</f>
        <v>2.17097387582579E-2</v>
      </c>
      <c r="M185" s="15">
        <f>SUMIFS('Inter regional allocations'!$D:$D,'Inter regional allocations'!$A:$A,M$2,'Inter regional allocations'!$C:$C,$E185,'Inter regional allocations'!$B:$B,"load")</f>
        <v>7.8859186281331102E-3</v>
      </c>
      <c r="N185" s="15">
        <f>SUMIFS('Inter regional allocations'!$D:$D,'Inter regional allocations'!$A:$A,N$2,'Inter regional allocations'!$C:$C,$E185,'Inter regional allocations'!$B:$B,"load")</f>
        <v>9.0909869363988194E-6</v>
      </c>
      <c r="O185" s="15">
        <f>SUMIFS('Inter regional allocations'!$D:$D,'Inter regional allocations'!$A:$A,O$2,'Inter regional allocations'!$C:$C,$E185,'Inter regional allocations'!$B:$B,"load")</f>
        <v>3.0816981828282098E-6</v>
      </c>
      <c r="P185" s="15">
        <f>SUMIFS('Inter regional allocations'!$D:$D,'Inter regional allocations'!$A:$A,P$2,'Inter regional allocations'!$C:$C,$E185,'Inter regional allocations'!$B:$B,"load")</f>
        <v>3.0856416590607599E-2</v>
      </c>
      <c r="Q185" s="15">
        <f>SUMIFS('Inter regional allocations'!$D:$D,'Inter regional allocations'!$A:$A,Q$2,'Inter regional allocations'!$C:$C,$E185,'Inter regional allocations'!$B:$B,"load")</f>
        <v>2.4518647427255102E-3</v>
      </c>
      <c r="R185" s="15">
        <f>SUMIFS('Inter regional allocations'!$D:$D,'Inter regional allocations'!$A:$A,R$2,'Inter regional allocations'!$C:$C,$E185,'Inter regional allocations'!$B:$B,"load")</f>
        <v>2.6327126618847899E-2</v>
      </c>
      <c r="S185" s="15">
        <f>SUMIFS('Inter regional allocations'!$D:$D,'Inter regional allocations'!$A:$A,S$2,'Inter regional allocations'!$C:$C,$E185,'Inter regional allocations'!$B:$B,"load")</f>
        <v>1.4505486899388E-5</v>
      </c>
      <c r="T185" s="15">
        <f>SUMIFS('Inter regional allocations'!$D:$D,'Inter regional allocations'!$A:$A,T$2,'Inter regional allocations'!$C:$C,$E185,'Inter regional allocations'!$B:$B,"load")</f>
        <v>2.1270490217739999E-5</v>
      </c>
      <c r="U185" s="15">
        <f>SUMIFS('Inter regional allocations'!$D:$D,'Inter regional allocations'!$A:$A,U$2,'Inter regional allocations'!$C:$C,$E185,'Inter regional allocations'!$B:$B,"load")</f>
        <v>0</v>
      </c>
      <c r="V185" s="15">
        <f>SUMIFS('Inter regional allocations'!$D:$D,'Inter regional allocations'!$A:$A,V$2,'Inter regional allocations'!$C:$C,$E185,'Inter regional allocations'!$B:$B,"load")</f>
        <v>1.9407845705635799E-4</v>
      </c>
      <c r="W185" s="15">
        <f>SUMIFS('Inter regional allocations'!$D:$D,'Inter regional allocations'!$A:$A,W$2,'Inter regional allocations'!$C:$C,$E185,'Inter regional allocations'!$B:$B,"load")</f>
        <v>0</v>
      </c>
      <c r="X185" s="15">
        <f>SUMIFS('Inter regional allocations'!$D:$D,'Inter regional allocations'!$A:$A,X$2,'Inter regional allocations'!$C:$C,$E185,'Inter regional allocations'!$B:$B,"load")</f>
        <v>3.2491448020689801E-3</v>
      </c>
      <c r="Y185" s="15">
        <f>SUMIFS('Inter regional allocations'!$D:$D,'Inter regional allocations'!$A:$A,Y$2,'Inter regional allocations'!$C:$C,$E185,'Inter regional allocations'!$B:$B,"load")</f>
        <v>8.1310761314966496E-3</v>
      </c>
      <c r="Z185" s="15">
        <f>SUMIFS('Inter regional allocations'!$D:$D,'Inter regional allocations'!$A:$A,Z$2,'Inter regional allocations'!$C:$C,$E185,'Inter regional allocations'!$B:$B,"load")</f>
        <v>0</v>
      </c>
      <c r="AA185" s="15">
        <f>SUMIFS('Inter regional allocations'!$D:$D,'Inter regional allocations'!$A:$A,AA$2,'Inter regional allocations'!$C:$C,$E185,'Inter regional allocations'!$B:$B,"load")</f>
        <v>4.8793543310550001E-23</v>
      </c>
      <c r="AB185" s="15">
        <f>SUMIFS('Inter regional allocations'!$D:$D,'Inter regional allocations'!$A:$A,AB$2,'Inter regional allocations'!$C:$C,$E185,'Inter regional allocations'!$B:$B,"load")</f>
        <v>0</v>
      </c>
      <c r="AC185" s="15">
        <f>SUMIFS('Inter regional allocations'!$D:$D,'Inter regional allocations'!$A:$A,AC$2,'Inter regional allocations'!$C:$C,$E185,'Inter regional allocations'!$B:$B,"load")</f>
        <v>5.1562292712307501E-4</v>
      </c>
      <c r="AD185" s="15">
        <f>SUMIFS('Inter regional allocations'!$D:$D,'Inter regional allocations'!$A:$A,AD$2,'Inter regional allocations'!$C:$C,$E185,'Inter regional allocations'!$B:$B,"load")</f>
        <v>0.48655141135701002</v>
      </c>
      <c r="AE185" s="12">
        <f>SUMIFS('Inter regional allocations'!$D:$D,'Inter regional allocations'!$A:$A,AE$2,'Inter regional allocations'!$C:$C,$E185,'Inter regional allocations'!$B:$B,"gen")</f>
        <v>3.35194954424313E-7</v>
      </c>
      <c r="AF185" s="15">
        <f>SUMIFS('Inter regional allocations'!$D:$D,'Inter regional allocations'!$A:$A,AF$2,'Inter regional allocations'!$C:$C,$E185,'Inter regional allocations'!$B:$B,"gen")</f>
        <v>9.1882604312161797E-7</v>
      </c>
      <c r="AG185" s="15">
        <f>SUMIFS('Inter regional allocations'!$D:$D,'Inter regional allocations'!$A:$A,AG$2,'Inter regional allocations'!$C:$C,$E185,'Inter regional allocations'!$B:$B,"gen")</f>
        <v>1.7854759469065E-3</v>
      </c>
      <c r="AH185" s="15">
        <f>SUMIFS('Inter regional allocations'!$D:$D,'Inter regional allocations'!$A:$A,AH$2,'Inter regional allocations'!$C:$C,$E185,'Inter regional allocations'!$B:$B,"gen")</f>
        <v>9.2229467557688502E-7</v>
      </c>
      <c r="AI185" s="15">
        <f>SUMIFS('Inter regional allocations'!$D:$D,'Inter regional allocations'!$A:$A,AI$2,'Inter regional allocations'!$C:$C,$E185,'Inter regional allocations'!$B:$B,"gen")</f>
        <v>3.4395090221577601E-6</v>
      </c>
      <c r="AJ185" s="15">
        <f>SUMIFS('Inter regional allocations'!$D:$D,'Inter regional allocations'!$A:$A,AJ$2,'Inter regional allocations'!$C:$C,$E185,'Inter regional allocations'!$B:$B,"gen")</f>
        <v>1.46065159929194E-6</v>
      </c>
      <c r="AK185" s="15">
        <f>SUMIFS('Inter regional allocations'!$D:$D,'Inter regional allocations'!$A:$A,AK$2,'Inter regional allocations'!$C:$C,$E185,'Inter regional allocations'!$B:$B,"gen")</f>
        <v>3.9961647888937702E-6</v>
      </c>
      <c r="AL185" s="15">
        <f>SUMIFS('Inter regional allocations'!$D:$D,'Inter regional allocations'!$A:$A,AL$2,'Inter regional allocations'!$C:$C,$E185,'Inter regional allocations'!$B:$B,"gen")</f>
        <v>3.0986978811689799E-7</v>
      </c>
      <c r="AM185" s="15">
        <f>SUMIFS('Inter regional allocations'!$D:$D,'Inter regional allocations'!$A:$A,AM$2,'Inter regional allocations'!$C:$C,$E185,'Inter regional allocations'!$B:$B,"gen")</f>
        <v>2.0039935881789101E-6</v>
      </c>
      <c r="AN185" s="15">
        <f>SUMIFS('Inter regional allocations'!$D:$D,'Inter regional allocations'!$A:$A,AN$2,'Inter regional allocations'!$C:$C,$E185,'Inter regional allocations'!$B:$B,"gen")</f>
        <v>3.9578579606155801E-6</v>
      </c>
      <c r="AO185" s="15">
        <f>SUMIFS('Inter regional allocations'!$D:$D,'Inter regional allocations'!$A:$A,AO$2,'Inter regional allocations'!$C:$C,$E185,'Inter regional allocations'!$B:$B,"gen")</f>
        <v>1.5696143634086701E-4</v>
      </c>
      <c r="AP185" s="15">
        <f>SUMIFS('Inter regional allocations'!$D:$D,'Inter regional allocations'!$A:$A,AP$2,'Inter regional allocations'!$C:$C,$E185,'Inter regional allocations'!$B:$B,"gen")</f>
        <v>6.3853733675202997E-7</v>
      </c>
      <c r="AQ185" s="15">
        <f>SUMIFS('Inter regional allocations'!$D:$D,'Inter regional allocations'!$A:$A,AQ$2,'Inter regional allocations'!$C:$C,$E185,'Inter regional allocations'!$B:$B,"gen")</f>
        <v>2.0782697972403701E-8</v>
      </c>
      <c r="AR185" s="15">
        <f>SUMIFS('Inter regional allocations'!$D:$D,'Inter regional allocations'!$A:$A,AR$2,'Inter regional allocations'!$C:$C,$E185,'Inter regional allocations'!$B:$B,"gen")</f>
        <v>6.57139512878653E-7</v>
      </c>
      <c r="AS185" s="15">
        <f>SUMIFS('Inter regional allocations'!$D:$D,'Inter regional allocations'!$A:$A,AS$2,'Inter regional allocations'!$C:$C,$E185,'Inter regional allocations'!$B:$B,"gen")</f>
        <v>3.9603971773820301E-6</v>
      </c>
      <c r="AT185" s="15">
        <f>SUMIFS('Inter regional allocations'!$D:$D,'Inter regional allocations'!$A:$A,AT$2,'Inter regional allocations'!$C:$C,$E185,'Inter regional allocations'!$B:$B,"gen")</f>
        <v>1.83818388412429E-3</v>
      </c>
      <c r="AU185" s="15">
        <f>SUMIFS('Inter regional allocations'!$D:$D,'Inter regional allocations'!$A:$A,AU$2,'Inter regional allocations'!$C:$C,$E185,'Inter regional allocations'!$B:$B,"gen")</f>
        <v>9.2047774549466996E-7</v>
      </c>
      <c r="AV185" s="15">
        <f>SUMIFS('Inter regional allocations'!$D:$D,'Inter regional allocations'!$A:$A,AV$2,'Inter regional allocations'!$C:$C,$E185,'Inter regional allocations'!$B:$B,"gen")</f>
        <v>8.3121324729968996E-7</v>
      </c>
      <c r="AW185" s="15">
        <f>SUMIFS('Inter regional allocations'!$D:$D,'Inter regional allocations'!$A:$A,AW$2,'Inter regional allocations'!$C:$C,$E185,'Inter regional allocations'!$B:$B,"gen")</f>
        <v>9.2279056035700696E-7</v>
      </c>
      <c r="AX185" s="15">
        <f>SUMIFS('Inter regional allocations'!$D:$D,'Inter regional allocations'!$A:$A,AX$2,'Inter regional allocations'!$C:$C,$E185,'Inter regional allocations'!$B:$B,"gen")</f>
        <v>1.8233475106089499E-4</v>
      </c>
      <c r="AY185" s="15">
        <f>SUMIFS('Inter regional allocations'!$D:$D,'Inter regional allocations'!$A:$A,AY$2,'Inter regional allocations'!$C:$C,$E185,'Inter regional allocations'!$B:$B,"gen")</f>
        <v>0.21400042626847901</v>
      </c>
      <c r="AZ185" s="12">
        <f t="shared" ca="1" si="94"/>
        <v>9.4606642231993642E-5</v>
      </c>
      <c r="BA185" s="15">
        <f t="shared" ca="1" si="95"/>
        <v>0</v>
      </c>
      <c r="BB185" s="15">
        <f t="shared" ca="1" si="96"/>
        <v>1.2450236477978098E-3</v>
      </c>
      <c r="BC185" s="15">
        <f t="shared" ca="1" si="97"/>
        <v>4.5224658324828431E-4</v>
      </c>
      <c r="BD185" s="15">
        <f t="shared" ca="1" si="98"/>
        <v>5.2135559269833182E-7</v>
      </c>
      <c r="BE185" s="15">
        <f t="shared" ca="1" si="99"/>
        <v>1.7673115073930733E-7</v>
      </c>
      <c r="BF185" s="15">
        <f t="shared" ca="1" si="100"/>
        <v>1.769573036754953E-3</v>
      </c>
      <c r="BG185" s="15">
        <f t="shared" ca="1" si="101"/>
        <v>1.4061106952444562E-4</v>
      </c>
      <c r="BH185" s="15">
        <f t="shared" ca="1" si="102"/>
        <v>1.509824488632543E-3</v>
      </c>
      <c r="BI185" s="15">
        <f t="shared" ca="1" si="103"/>
        <v>8.3186971587531852E-7</v>
      </c>
      <c r="BJ185" s="15">
        <f t="shared" ca="1" si="104"/>
        <v>1.2198333483522469E-6</v>
      </c>
      <c r="BK185" s="15">
        <f t="shared" ca="1" si="105"/>
        <v>0</v>
      </c>
      <c r="BL185" s="15">
        <f t="shared" ca="1" si="106"/>
        <v>1.1130132483577948E-5</v>
      </c>
      <c r="BM185" s="15">
        <f t="shared" ca="1" si="107"/>
        <v>0</v>
      </c>
      <c r="BN185" s="15">
        <f t="shared" ca="1" si="108"/>
        <v>1.8633398396636567E-4</v>
      </c>
      <c r="BO185" s="15">
        <f t="shared" ca="1" si="109"/>
        <v>4.6630602875895755E-4</v>
      </c>
      <c r="BP185" s="15">
        <f t="shared" ca="1" si="110"/>
        <v>0</v>
      </c>
      <c r="BQ185" s="15">
        <f t="shared" ca="1" si="111"/>
        <v>2.7982425748155898E-24</v>
      </c>
      <c r="BR185" s="15">
        <f t="shared" ca="1" si="111"/>
        <v>0</v>
      </c>
      <c r="BS185" s="15">
        <f t="shared" ca="1" si="112"/>
        <v>2.9570265435403586E-5</v>
      </c>
      <c r="BT185" s="15">
        <f t="shared" ca="1" si="113"/>
        <v>2.7903054005127388E-2</v>
      </c>
      <c r="BU185" s="12">
        <f t="shared" ca="1" si="114"/>
        <v>0</v>
      </c>
      <c r="BV185" s="15">
        <f t="shared" ca="1" si="115"/>
        <v>0</v>
      </c>
      <c r="BW185" s="15">
        <f t="shared" ca="1" si="116"/>
        <v>0</v>
      </c>
      <c r="BX185" s="15">
        <f t="shared" ca="1" si="117"/>
        <v>0</v>
      </c>
      <c r="BY185" s="15">
        <f t="shared" ca="1" si="118"/>
        <v>0</v>
      </c>
      <c r="BZ185" s="15">
        <f t="shared" ca="1" si="119"/>
        <v>0</v>
      </c>
      <c r="CA185" s="15">
        <f t="shared" ca="1" si="120"/>
        <v>0</v>
      </c>
      <c r="CB185" s="15">
        <f t="shared" ca="1" si="121"/>
        <v>0</v>
      </c>
      <c r="CC185" s="15">
        <f t="shared" ca="1" si="122"/>
        <v>0</v>
      </c>
      <c r="CD185" s="15">
        <f t="shared" ca="1" si="123"/>
        <v>0</v>
      </c>
      <c r="CE185" s="15">
        <f t="shared" ca="1" si="124"/>
        <v>0</v>
      </c>
      <c r="CF185" s="15">
        <f t="shared" ca="1" si="125"/>
        <v>0</v>
      </c>
      <c r="CG185" s="15">
        <f t="shared" ca="1" si="126"/>
        <v>0</v>
      </c>
      <c r="CH185" s="15">
        <f t="shared" ca="1" si="127"/>
        <v>0</v>
      </c>
      <c r="CI185" s="15">
        <f t="shared" ca="1" si="128"/>
        <v>0</v>
      </c>
      <c r="CJ185" s="15">
        <f t="shared" ca="1" si="129"/>
        <v>0</v>
      </c>
      <c r="CK185" s="15">
        <f t="shared" ca="1" si="130"/>
        <v>0</v>
      </c>
      <c r="CL185" s="15">
        <f t="shared" ca="1" si="131"/>
        <v>0</v>
      </c>
      <c r="CM185" s="15">
        <f t="shared" ca="1" si="131"/>
        <v>0</v>
      </c>
      <c r="CN185" s="15">
        <f t="shared" ca="1" si="132"/>
        <v>0</v>
      </c>
      <c r="CO185" s="15">
        <f t="shared" ca="1" si="133"/>
        <v>0</v>
      </c>
    </row>
    <row r="186" spans="1:93" x14ac:dyDescent="0.35">
      <c r="A186" s="4" t="s">
        <v>247</v>
      </c>
      <c r="B186" s="3" t="str">
        <f t="shared" si="91"/>
        <v>WELEHAM</v>
      </c>
      <c r="C186" s="4" t="s">
        <v>246</v>
      </c>
      <c r="D186" s="4" t="s">
        <v>199</v>
      </c>
      <c r="E186" s="6" t="s">
        <v>20</v>
      </c>
      <c r="F186" s="9">
        <v>619034356.60000002</v>
      </c>
      <c r="G186" s="10">
        <v>0</v>
      </c>
      <c r="H186" s="12">
        <f t="shared" ca="1" si="92"/>
        <v>0.22468986208148983</v>
      </c>
      <c r="I186" s="14">
        <f t="shared" ca="1" si="93"/>
        <v>0</v>
      </c>
      <c r="J186" s="12">
        <f>SUMIFS('Inter regional allocations'!$D:$D,'Inter regional allocations'!$A:$A,J$2,'Inter regional allocations'!$C:$C,$E186,'Inter regional allocations'!$B:$B,"load")</f>
        <v>3.9868372830229896E-3</v>
      </c>
      <c r="K186" s="15">
        <f>SUMIFS('Inter regional allocations'!$D:$D,'Inter regional allocations'!$A:$A,K$2,'Inter regional allocations'!$C:$C,$E186,'Inter regional allocations'!$B:$B,"load")</f>
        <v>0</v>
      </c>
      <c r="L186" s="15">
        <f>SUMIFS('Inter regional allocations'!$D:$D,'Inter regional allocations'!$A:$A,L$2,'Inter regional allocations'!$C:$C,$E186,'Inter regional allocations'!$B:$B,"load")</f>
        <v>3.75600524908448E-4</v>
      </c>
      <c r="M186" s="15">
        <f>SUMIFS('Inter regional allocations'!$D:$D,'Inter regional allocations'!$A:$A,M$2,'Inter regional allocations'!$C:$C,$E186,'Inter regional allocations'!$B:$B,"load")</f>
        <v>1.8588193225244298E-2</v>
      </c>
      <c r="N186" s="15">
        <f>SUMIFS('Inter regional allocations'!$D:$D,'Inter regional allocations'!$A:$A,N$2,'Inter regional allocations'!$C:$C,$E186,'Inter regional allocations'!$B:$B,"load")</f>
        <v>2.50553269469385E-5</v>
      </c>
      <c r="O186" s="15">
        <f>SUMIFS('Inter regional allocations'!$D:$D,'Inter regional allocations'!$A:$A,O$2,'Inter regional allocations'!$C:$C,$E186,'Inter regional allocations'!$B:$B,"load")</f>
        <v>9.3172747458759395E-6</v>
      </c>
      <c r="P186" s="15">
        <f>SUMIFS('Inter regional allocations'!$D:$D,'Inter regional allocations'!$A:$A,P$2,'Inter regional allocations'!$C:$C,$E186,'Inter regional allocations'!$B:$B,"load")</f>
        <v>7.2682738311042105E-2</v>
      </c>
      <c r="Q186" s="15">
        <f>SUMIFS('Inter regional allocations'!$D:$D,'Inter regional allocations'!$A:$A,Q$2,'Inter regional allocations'!$C:$C,$E186,'Inter regional allocations'!$B:$B,"load")</f>
        <v>5.7845532138344098E-3</v>
      </c>
      <c r="R186" s="15">
        <f>SUMIFS('Inter regional allocations'!$D:$D,'Inter regional allocations'!$A:$A,R$2,'Inter regional allocations'!$C:$C,$E186,'Inter regional allocations'!$B:$B,"load")</f>
        <v>6.1402365253472702E-2</v>
      </c>
      <c r="S186" s="15">
        <f>SUMIFS('Inter regional allocations'!$D:$D,'Inter regional allocations'!$A:$A,S$2,'Inter regional allocations'!$C:$C,$E186,'Inter regional allocations'!$B:$B,"load")</f>
        <v>1.0522661515308801E-11</v>
      </c>
      <c r="T186" s="15">
        <f>SUMIFS('Inter regional allocations'!$D:$D,'Inter regional allocations'!$A:$A,T$2,'Inter regional allocations'!$C:$C,$E186,'Inter regional allocations'!$B:$B,"load")</f>
        <v>1.50800470269444E-11</v>
      </c>
      <c r="U186" s="15">
        <f>SUMIFS('Inter regional allocations'!$D:$D,'Inter regional allocations'!$A:$A,U$2,'Inter regional allocations'!$C:$C,$E186,'Inter regional allocations'!$B:$B,"load")</f>
        <v>1.53627875480372E-22</v>
      </c>
      <c r="V186" s="15">
        <f>SUMIFS('Inter regional allocations'!$D:$D,'Inter regional allocations'!$A:$A,V$2,'Inter regional allocations'!$C:$C,$E186,'Inter regional allocations'!$B:$B,"load")</f>
        <v>4.97070278777713E-4</v>
      </c>
      <c r="W186" s="15">
        <f>SUMIFS('Inter regional allocations'!$D:$D,'Inter regional allocations'!$A:$A,W$2,'Inter regional allocations'!$C:$C,$E186,'Inter regional allocations'!$B:$B,"load")</f>
        <v>0</v>
      </c>
      <c r="X186" s="15">
        <f>SUMIFS('Inter regional allocations'!$D:$D,'Inter regional allocations'!$A:$A,X$2,'Inter regional allocations'!$C:$C,$E186,'Inter regional allocations'!$B:$B,"load")</f>
        <v>1.7468465148257901E-7</v>
      </c>
      <c r="Y186" s="15">
        <f>SUMIFS('Inter regional allocations'!$D:$D,'Inter regional allocations'!$A:$A,Y$2,'Inter regional allocations'!$C:$C,$E186,'Inter regional allocations'!$B:$B,"load")</f>
        <v>4.2764288821984198E-7</v>
      </c>
      <c r="Z186" s="15">
        <f>SUMIFS('Inter regional allocations'!$D:$D,'Inter regional allocations'!$A:$A,Z$2,'Inter regional allocations'!$C:$C,$E186,'Inter regional allocations'!$B:$B,"load")</f>
        <v>0</v>
      </c>
      <c r="AA186" s="15">
        <f>SUMIFS('Inter regional allocations'!$D:$D,'Inter regional allocations'!$A:$A,AA$2,'Inter regional allocations'!$C:$C,$E186,'Inter regional allocations'!$B:$B,"load")</f>
        <v>1.0494369876396E-22</v>
      </c>
      <c r="AB186" s="15">
        <f>SUMIFS('Inter regional allocations'!$D:$D,'Inter regional allocations'!$A:$A,AB$2,'Inter regional allocations'!$C:$C,$E186,'Inter regional allocations'!$B:$B,"load")</f>
        <v>0</v>
      </c>
      <c r="AC186" s="15">
        <f>SUMIFS('Inter regional allocations'!$D:$D,'Inter regional allocations'!$A:$A,AC$2,'Inter regional allocations'!$C:$C,$E186,'Inter regional allocations'!$B:$B,"load")</f>
        <v>1.58803459620831E-6</v>
      </c>
      <c r="AD186" s="15">
        <f>SUMIFS('Inter regional allocations'!$D:$D,'Inter regional allocations'!$A:$A,AD$2,'Inter regional allocations'!$C:$C,$E186,'Inter regional allocations'!$B:$B,"load")</f>
        <v>1.0805442097424799E-5</v>
      </c>
      <c r="AE186" s="12">
        <f>SUMIFS('Inter regional allocations'!$D:$D,'Inter regional allocations'!$A:$A,AE$2,'Inter regional allocations'!$C:$C,$E186,'Inter regional allocations'!$B:$B,"gen")</f>
        <v>3.7380026091123598E-2</v>
      </c>
      <c r="AF186" s="15">
        <f>SUMIFS('Inter regional allocations'!$D:$D,'Inter regional allocations'!$A:$A,AF$2,'Inter regional allocations'!$C:$C,$E186,'Inter regional allocations'!$B:$B,"gen")</f>
        <v>1.5702528831834199E-2</v>
      </c>
      <c r="AG186" s="15">
        <f>SUMIFS('Inter regional allocations'!$D:$D,'Inter regional allocations'!$A:$A,AG$2,'Inter regional allocations'!$C:$C,$E186,'Inter regional allocations'!$B:$B,"gen")</f>
        <v>0.19200387922817</v>
      </c>
      <c r="AH186" s="15">
        <f>SUMIFS('Inter regional allocations'!$D:$D,'Inter regional allocations'!$A:$A,AH$2,'Inter regional allocations'!$C:$C,$E186,'Inter regional allocations'!$B:$B,"gen")</f>
        <v>1.5747957876051901E-2</v>
      </c>
      <c r="AI186" s="15">
        <f>SUMIFS('Inter regional allocations'!$D:$D,'Inter regional allocations'!$A:$A,AI$2,'Inter regional allocations'!$C:$C,$E186,'Inter regional allocations'!$B:$B,"gen")</f>
        <v>0.40911719905145</v>
      </c>
      <c r="AJ186" s="15">
        <f>SUMIFS('Inter regional allocations'!$D:$D,'Inter regional allocations'!$A:$A,AJ$2,'Inter regional allocations'!$C:$C,$E186,'Inter regional allocations'!$B:$B,"gen")</f>
        <v>0.21024531984214501</v>
      </c>
      <c r="AK186" s="15">
        <f>SUMIFS('Inter regional allocations'!$D:$D,'Inter regional allocations'!$A:$A,AK$2,'Inter regional allocations'!$C:$C,$E186,'Inter regional allocations'!$B:$B,"gen")</f>
        <v>0.42843825155226001</v>
      </c>
      <c r="AL186" s="15">
        <f>SUMIFS('Inter regional allocations'!$D:$D,'Inter regional allocations'!$A:$A,AL$2,'Inter regional allocations'!$C:$C,$E186,'Inter regional allocations'!$B:$B,"gen")</f>
        <v>3.9922276515961096E-3</v>
      </c>
      <c r="AM186" s="15">
        <f>SUMIFS('Inter regional allocations'!$D:$D,'Inter regional allocations'!$A:$A,AM$2,'Inter regional allocations'!$C:$C,$E186,'Inter regional allocations'!$B:$B,"gen")</f>
        <v>8.2823030298168399E-2</v>
      </c>
      <c r="AN186" s="15">
        <f>SUMIFS('Inter regional allocations'!$D:$D,'Inter regional allocations'!$A:$A,AN$2,'Inter regional allocations'!$C:$C,$E186,'Inter regional allocations'!$B:$B,"gen")</f>
        <v>0.42381232192479301</v>
      </c>
      <c r="AO186" s="15">
        <f>SUMIFS('Inter regional allocations'!$D:$D,'Inter regional allocations'!$A:$A,AO$2,'Inter regional allocations'!$C:$C,$E186,'Inter regional allocations'!$B:$B,"gen")</f>
        <v>0.42377937731062798</v>
      </c>
      <c r="AP186" s="15">
        <f>SUMIFS('Inter regional allocations'!$D:$D,'Inter regional allocations'!$A:$A,AP$2,'Inter regional allocations'!$C:$C,$E186,'Inter regional allocations'!$B:$B,"gen")</f>
        <v>1.1704490925630801E-2</v>
      </c>
      <c r="AQ186" s="15">
        <f>SUMIFS('Inter regional allocations'!$D:$D,'Inter regional allocations'!$A:$A,AQ$2,'Inter regional allocations'!$C:$C,$E186,'Inter regional allocations'!$B:$B,"gen")</f>
        <v>1.2376800558763701E-3</v>
      </c>
      <c r="AR186" s="15">
        <f>SUMIFS('Inter regional allocations'!$D:$D,'Inter regional allocations'!$A:$A,AR$2,'Inter regional allocations'!$C:$C,$E186,'Inter regional allocations'!$B:$B,"gen")</f>
        <v>1.3065798221817901E-2</v>
      </c>
      <c r="AS186" s="15">
        <f>SUMIFS('Inter regional allocations'!$D:$D,'Inter regional allocations'!$A:$A,AS$2,'Inter regional allocations'!$C:$C,$E186,'Inter regional allocations'!$B:$B,"gen")</f>
        <v>0.42413539764561498</v>
      </c>
      <c r="AT186" s="15">
        <f>SUMIFS('Inter regional allocations'!$D:$D,'Inter regional allocations'!$A:$A,AT$2,'Inter regional allocations'!$C:$C,$E186,'Inter regional allocations'!$B:$B,"gen")</f>
        <v>0.42568347657676803</v>
      </c>
      <c r="AU186" s="15">
        <f>SUMIFS('Inter regional allocations'!$D:$D,'Inter regional allocations'!$A:$A,AU$2,'Inter regional allocations'!$C:$C,$E186,'Inter regional allocations'!$B:$B,"gen")</f>
        <v>1.5746996272940701E-2</v>
      </c>
      <c r="AV186" s="15">
        <f>SUMIFS('Inter regional allocations'!$D:$D,'Inter regional allocations'!$A:$A,AV$2,'Inter regional allocations'!$C:$C,$E186,'Inter regional allocations'!$B:$B,"gen")</f>
        <v>1.4055844285571601E-2</v>
      </c>
      <c r="AW186" s="15">
        <f>SUMIFS('Inter regional allocations'!$D:$D,'Inter regional allocations'!$A:$A,AW$2,'Inter regional allocations'!$C:$C,$E186,'Inter regional allocations'!$B:$B,"gen")</f>
        <v>1.5823855240463501E-2</v>
      </c>
      <c r="AX186" s="15">
        <f>SUMIFS('Inter regional allocations'!$D:$D,'Inter regional allocations'!$A:$A,AX$2,'Inter regional allocations'!$C:$C,$E186,'Inter regional allocations'!$B:$B,"gen")</f>
        <v>0.32005889248398101</v>
      </c>
      <c r="AY186" s="15">
        <f>SUMIFS('Inter regional allocations'!$D:$D,'Inter regional allocations'!$A:$A,AY$2,'Inter regional allocations'!$C:$C,$E186,'Inter regional allocations'!$B:$B,"gen")</f>
        <v>0.23723768397729</v>
      </c>
      <c r="AZ186" s="12">
        <f t="shared" ca="1" si="94"/>
        <v>8.9580191926377718E-4</v>
      </c>
      <c r="BA186" s="15">
        <f t="shared" ca="1" si="95"/>
        <v>0</v>
      </c>
      <c r="BB186" s="15">
        <f t="shared" ca="1" si="96"/>
        <v>8.4393630139414366E-5</v>
      </c>
      <c r="BC186" s="15">
        <f t="shared" ca="1" si="97"/>
        <v>4.176578572124225E-3</v>
      </c>
      <c r="BD186" s="15">
        <f t="shared" ca="1" si="98"/>
        <v>5.6296779561142475E-6</v>
      </c>
      <c r="BE186" s="15">
        <f t="shared" ca="1" si="99"/>
        <v>2.0934971776262129E-6</v>
      </c>
      <c r="BF186" s="15">
        <f t="shared" ca="1" si="100"/>
        <v>1.6331074446813067E-2</v>
      </c>
      <c r="BG186" s="15">
        <f t="shared" ca="1" si="101"/>
        <v>1.2997304638194924E-3</v>
      </c>
      <c r="BH186" s="15">
        <f t="shared" ca="1" si="102"/>
        <v>1.3796488980280045E-2</v>
      </c>
      <c r="BI186" s="15">
        <f t="shared" ca="1" si="103"/>
        <v>2.3643353646049353E-12</v>
      </c>
      <c r="BJ186" s="15">
        <f t="shared" ca="1" si="104"/>
        <v>3.3883336866665179E-12</v>
      </c>
      <c r="BK186" s="15">
        <f t="shared" ca="1" si="105"/>
        <v>3.4518626153557077E-23</v>
      </c>
      <c r="BL186" s="15">
        <f t="shared" ca="1" si="106"/>
        <v>1.1168665238337204E-4</v>
      </c>
      <c r="BM186" s="15">
        <f t="shared" ca="1" si="107"/>
        <v>0</v>
      </c>
      <c r="BN186" s="15">
        <f t="shared" ca="1" si="108"/>
        <v>3.9249870249373794E-8</v>
      </c>
      <c r="BO186" s="15">
        <f t="shared" ca="1" si="109"/>
        <v>9.6087021574246267E-8</v>
      </c>
      <c r="BP186" s="15">
        <f t="shared" ca="1" si="110"/>
        <v>0</v>
      </c>
      <c r="BQ186" s="15">
        <f t="shared" ca="1" si="111"/>
        <v>2.3579785201595586E-23</v>
      </c>
      <c r="BR186" s="15">
        <f t="shared" ca="1" si="111"/>
        <v>0</v>
      </c>
      <c r="BS186" s="15">
        <f t="shared" ca="1" si="112"/>
        <v>3.5681527440267957E-7</v>
      </c>
      <c r="BT186" s="15">
        <f t="shared" ca="1" si="113"/>
        <v>2.4278732945999026E-6</v>
      </c>
      <c r="BU186" s="12">
        <f t="shared" ca="1" si="114"/>
        <v>0</v>
      </c>
      <c r="BV186" s="15">
        <f t="shared" ca="1" si="115"/>
        <v>0</v>
      </c>
      <c r="BW186" s="15">
        <f t="shared" ca="1" si="116"/>
        <v>0</v>
      </c>
      <c r="BX186" s="15">
        <f t="shared" ca="1" si="117"/>
        <v>0</v>
      </c>
      <c r="BY186" s="15">
        <f t="shared" ca="1" si="118"/>
        <v>0</v>
      </c>
      <c r="BZ186" s="15">
        <f t="shared" ca="1" si="119"/>
        <v>0</v>
      </c>
      <c r="CA186" s="15">
        <f t="shared" ca="1" si="120"/>
        <v>0</v>
      </c>
      <c r="CB186" s="15">
        <f t="shared" ca="1" si="121"/>
        <v>0</v>
      </c>
      <c r="CC186" s="15">
        <f t="shared" ca="1" si="122"/>
        <v>0</v>
      </c>
      <c r="CD186" s="15">
        <f t="shared" ca="1" si="123"/>
        <v>0</v>
      </c>
      <c r="CE186" s="15">
        <f t="shared" ca="1" si="124"/>
        <v>0</v>
      </c>
      <c r="CF186" s="15">
        <f t="shared" ca="1" si="125"/>
        <v>0</v>
      </c>
      <c r="CG186" s="15">
        <f t="shared" ca="1" si="126"/>
        <v>0</v>
      </c>
      <c r="CH186" s="15">
        <f t="shared" ca="1" si="127"/>
        <v>0</v>
      </c>
      <c r="CI186" s="15">
        <f t="shared" ca="1" si="128"/>
        <v>0</v>
      </c>
      <c r="CJ186" s="15">
        <f t="shared" ca="1" si="129"/>
        <v>0</v>
      </c>
      <c r="CK186" s="15">
        <f t="shared" ca="1" si="130"/>
        <v>0</v>
      </c>
      <c r="CL186" s="15">
        <f t="shared" ca="1" si="131"/>
        <v>0</v>
      </c>
      <c r="CM186" s="15">
        <f t="shared" ca="1" si="131"/>
        <v>0</v>
      </c>
      <c r="CN186" s="15">
        <f t="shared" ca="1" si="132"/>
        <v>0</v>
      </c>
      <c r="CO186" s="15">
        <f t="shared" ca="1" si="133"/>
        <v>0</v>
      </c>
    </row>
    <row r="187" spans="1:93" x14ac:dyDescent="0.35">
      <c r="A187" s="4" t="str">
        <f t="shared" ref="A187:A201" si="136">C187&amp;D187</f>
        <v>WELEHLY</v>
      </c>
      <c r="B187" s="3" t="str">
        <f t="shared" si="91"/>
        <v>WELEHLY</v>
      </c>
      <c r="C187" s="4" t="s">
        <v>246</v>
      </c>
      <c r="D187" s="4" t="s">
        <v>71</v>
      </c>
      <c r="E187" s="6" t="s">
        <v>20</v>
      </c>
      <c r="F187" s="9">
        <v>123863320.40000001</v>
      </c>
      <c r="G187" s="10">
        <v>0</v>
      </c>
      <c r="H187" s="12">
        <f t="shared" ca="1" si="92"/>
        <v>4.495846164418104E-2</v>
      </c>
      <c r="I187" s="14">
        <f t="shared" ca="1" si="93"/>
        <v>0</v>
      </c>
      <c r="J187" s="12">
        <f>SUMIFS('Inter regional allocations'!$D:$D,'Inter regional allocations'!$A:$A,J$2,'Inter regional allocations'!$C:$C,$E187,'Inter regional allocations'!$B:$B,"load")</f>
        <v>3.9868372830229896E-3</v>
      </c>
      <c r="K187" s="15">
        <f>SUMIFS('Inter regional allocations'!$D:$D,'Inter regional allocations'!$A:$A,K$2,'Inter regional allocations'!$C:$C,$E187,'Inter regional allocations'!$B:$B,"load")</f>
        <v>0</v>
      </c>
      <c r="L187" s="15">
        <f>SUMIFS('Inter regional allocations'!$D:$D,'Inter regional allocations'!$A:$A,L$2,'Inter regional allocations'!$C:$C,$E187,'Inter regional allocations'!$B:$B,"load")</f>
        <v>3.75600524908448E-4</v>
      </c>
      <c r="M187" s="15">
        <f>SUMIFS('Inter regional allocations'!$D:$D,'Inter regional allocations'!$A:$A,M$2,'Inter regional allocations'!$C:$C,$E187,'Inter regional allocations'!$B:$B,"load")</f>
        <v>1.8588193225244298E-2</v>
      </c>
      <c r="N187" s="15">
        <f>SUMIFS('Inter regional allocations'!$D:$D,'Inter regional allocations'!$A:$A,N$2,'Inter regional allocations'!$C:$C,$E187,'Inter regional allocations'!$B:$B,"load")</f>
        <v>2.50553269469385E-5</v>
      </c>
      <c r="O187" s="15">
        <f>SUMIFS('Inter regional allocations'!$D:$D,'Inter regional allocations'!$A:$A,O$2,'Inter regional allocations'!$C:$C,$E187,'Inter regional allocations'!$B:$B,"load")</f>
        <v>9.3172747458759395E-6</v>
      </c>
      <c r="P187" s="15">
        <f>SUMIFS('Inter regional allocations'!$D:$D,'Inter regional allocations'!$A:$A,P$2,'Inter regional allocations'!$C:$C,$E187,'Inter regional allocations'!$B:$B,"load")</f>
        <v>7.2682738311042105E-2</v>
      </c>
      <c r="Q187" s="15">
        <f>SUMIFS('Inter regional allocations'!$D:$D,'Inter regional allocations'!$A:$A,Q$2,'Inter regional allocations'!$C:$C,$E187,'Inter regional allocations'!$B:$B,"load")</f>
        <v>5.7845532138344098E-3</v>
      </c>
      <c r="R187" s="15">
        <f>SUMIFS('Inter regional allocations'!$D:$D,'Inter regional allocations'!$A:$A,R$2,'Inter regional allocations'!$C:$C,$E187,'Inter regional allocations'!$B:$B,"load")</f>
        <v>6.1402365253472702E-2</v>
      </c>
      <c r="S187" s="15">
        <f>SUMIFS('Inter regional allocations'!$D:$D,'Inter regional allocations'!$A:$A,S$2,'Inter regional allocations'!$C:$C,$E187,'Inter regional allocations'!$B:$B,"load")</f>
        <v>1.0522661515308801E-11</v>
      </c>
      <c r="T187" s="15">
        <f>SUMIFS('Inter regional allocations'!$D:$D,'Inter regional allocations'!$A:$A,T$2,'Inter regional allocations'!$C:$C,$E187,'Inter regional allocations'!$B:$B,"load")</f>
        <v>1.50800470269444E-11</v>
      </c>
      <c r="U187" s="15">
        <f>SUMIFS('Inter regional allocations'!$D:$D,'Inter regional allocations'!$A:$A,U$2,'Inter regional allocations'!$C:$C,$E187,'Inter regional allocations'!$B:$B,"load")</f>
        <v>1.53627875480372E-22</v>
      </c>
      <c r="V187" s="15">
        <f>SUMIFS('Inter regional allocations'!$D:$D,'Inter regional allocations'!$A:$A,V$2,'Inter regional allocations'!$C:$C,$E187,'Inter regional allocations'!$B:$B,"load")</f>
        <v>4.97070278777713E-4</v>
      </c>
      <c r="W187" s="15">
        <f>SUMIFS('Inter regional allocations'!$D:$D,'Inter regional allocations'!$A:$A,W$2,'Inter regional allocations'!$C:$C,$E187,'Inter regional allocations'!$B:$B,"load")</f>
        <v>0</v>
      </c>
      <c r="X187" s="15">
        <f>SUMIFS('Inter regional allocations'!$D:$D,'Inter regional allocations'!$A:$A,X$2,'Inter regional allocations'!$C:$C,$E187,'Inter regional allocations'!$B:$B,"load")</f>
        <v>1.7468465148257901E-7</v>
      </c>
      <c r="Y187" s="15">
        <f>SUMIFS('Inter regional allocations'!$D:$D,'Inter regional allocations'!$A:$A,Y$2,'Inter regional allocations'!$C:$C,$E187,'Inter regional allocations'!$B:$B,"load")</f>
        <v>4.2764288821984198E-7</v>
      </c>
      <c r="Z187" s="15">
        <f>SUMIFS('Inter regional allocations'!$D:$D,'Inter regional allocations'!$A:$A,Z$2,'Inter regional allocations'!$C:$C,$E187,'Inter regional allocations'!$B:$B,"load")</f>
        <v>0</v>
      </c>
      <c r="AA187" s="15">
        <f>SUMIFS('Inter regional allocations'!$D:$D,'Inter regional allocations'!$A:$A,AA$2,'Inter regional allocations'!$C:$C,$E187,'Inter regional allocations'!$B:$B,"load")</f>
        <v>1.0494369876396E-22</v>
      </c>
      <c r="AB187" s="15">
        <f>SUMIFS('Inter regional allocations'!$D:$D,'Inter regional allocations'!$A:$A,AB$2,'Inter regional allocations'!$C:$C,$E187,'Inter regional allocations'!$B:$B,"load")</f>
        <v>0</v>
      </c>
      <c r="AC187" s="15">
        <f>SUMIFS('Inter regional allocations'!$D:$D,'Inter regional allocations'!$A:$A,AC$2,'Inter regional allocations'!$C:$C,$E187,'Inter regional allocations'!$B:$B,"load")</f>
        <v>1.58803459620831E-6</v>
      </c>
      <c r="AD187" s="15">
        <f>SUMIFS('Inter regional allocations'!$D:$D,'Inter regional allocations'!$A:$A,AD$2,'Inter regional allocations'!$C:$C,$E187,'Inter regional allocations'!$B:$B,"load")</f>
        <v>1.0805442097424799E-5</v>
      </c>
      <c r="AE187" s="12">
        <f>SUMIFS('Inter regional allocations'!$D:$D,'Inter regional allocations'!$A:$A,AE$2,'Inter regional allocations'!$C:$C,$E187,'Inter regional allocations'!$B:$B,"gen")</f>
        <v>3.7380026091123598E-2</v>
      </c>
      <c r="AF187" s="15">
        <f>SUMIFS('Inter regional allocations'!$D:$D,'Inter regional allocations'!$A:$A,AF$2,'Inter regional allocations'!$C:$C,$E187,'Inter regional allocations'!$B:$B,"gen")</f>
        <v>1.5702528831834199E-2</v>
      </c>
      <c r="AG187" s="15">
        <f>SUMIFS('Inter regional allocations'!$D:$D,'Inter regional allocations'!$A:$A,AG$2,'Inter regional allocations'!$C:$C,$E187,'Inter regional allocations'!$B:$B,"gen")</f>
        <v>0.19200387922817</v>
      </c>
      <c r="AH187" s="15">
        <f>SUMIFS('Inter regional allocations'!$D:$D,'Inter regional allocations'!$A:$A,AH$2,'Inter regional allocations'!$C:$C,$E187,'Inter regional allocations'!$B:$B,"gen")</f>
        <v>1.5747957876051901E-2</v>
      </c>
      <c r="AI187" s="15">
        <f>SUMIFS('Inter regional allocations'!$D:$D,'Inter regional allocations'!$A:$A,AI$2,'Inter regional allocations'!$C:$C,$E187,'Inter regional allocations'!$B:$B,"gen")</f>
        <v>0.40911719905145</v>
      </c>
      <c r="AJ187" s="15">
        <f>SUMIFS('Inter regional allocations'!$D:$D,'Inter regional allocations'!$A:$A,AJ$2,'Inter regional allocations'!$C:$C,$E187,'Inter regional allocations'!$B:$B,"gen")</f>
        <v>0.21024531984214501</v>
      </c>
      <c r="AK187" s="15">
        <f>SUMIFS('Inter regional allocations'!$D:$D,'Inter regional allocations'!$A:$A,AK$2,'Inter regional allocations'!$C:$C,$E187,'Inter regional allocations'!$B:$B,"gen")</f>
        <v>0.42843825155226001</v>
      </c>
      <c r="AL187" s="15">
        <f>SUMIFS('Inter regional allocations'!$D:$D,'Inter regional allocations'!$A:$A,AL$2,'Inter regional allocations'!$C:$C,$E187,'Inter regional allocations'!$B:$B,"gen")</f>
        <v>3.9922276515961096E-3</v>
      </c>
      <c r="AM187" s="15">
        <f>SUMIFS('Inter regional allocations'!$D:$D,'Inter regional allocations'!$A:$A,AM$2,'Inter regional allocations'!$C:$C,$E187,'Inter regional allocations'!$B:$B,"gen")</f>
        <v>8.2823030298168399E-2</v>
      </c>
      <c r="AN187" s="15">
        <f>SUMIFS('Inter regional allocations'!$D:$D,'Inter regional allocations'!$A:$A,AN$2,'Inter regional allocations'!$C:$C,$E187,'Inter regional allocations'!$B:$B,"gen")</f>
        <v>0.42381232192479301</v>
      </c>
      <c r="AO187" s="15">
        <f>SUMIFS('Inter regional allocations'!$D:$D,'Inter regional allocations'!$A:$A,AO$2,'Inter regional allocations'!$C:$C,$E187,'Inter regional allocations'!$B:$B,"gen")</f>
        <v>0.42377937731062798</v>
      </c>
      <c r="AP187" s="15">
        <f>SUMIFS('Inter regional allocations'!$D:$D,'Inter regional allocations'!$A:$A,AP$2,'Inter regional allocations'!$C:$C,$E187,'Inter regional allocations'!$B:$B,"gen")</f>
        <v>1.1704490925630801E-2</v>
      </c>
      <c r="AQ187" s="15">
        <f>SUMIFS('Inter regional allocations'!$D:$D,'Inter regional allocations'!$A:$A,AQ$2,'Inter regional allocations'!$C:$C,$E187,'Inter regional allocations'!$B:$B,"gen")</f>
        <v>1.2376800558763701E-3</v>
      </c>
      <c r="AR187" s="15">
        <f>SUMIFS('Inter regional allocations'!$D:$D,'Inter regional allocations'!$A:$A,AR$2,'Inter regional allocations'!$C:$C,$E187,'Inter regional allocations'!$B:$B,"gen")</f>
        <v>1.3065798221817901E-2</v>
      </c>
      <c r="AS187" s="15">
        <f>SUMIFS('Inter regional allocations'!$D:$D,'Inter regional allocations'!$A:$A,AS$2,'Inter regional allocations'!$C:$C,$E187,'Inter regional allocations'!$B:$B,"gen")</f>
        <v>0.42413539764561498</v>
      </c>
      <c r="AT187" s="15">
        <f>SUMIFS('Inter regional allocations'!$D:$D,'Inter regional allocations'!$A:$A,AT$2,'Inter regional allocations'!$C:$C,$E187,'Inter regional allocations'!$B:$B,"gen")</f>
        <v>0.42568347657676803</v>
      </c>
      <c r="AU187" s="15">
        <f>SUMIFS('Inter regional allocations'!$D:$D,'Inter regional allocations'!$A:$A,AU$2,'Inter regional allocations'!$C:$C,$E187,'Inter regional allocations'!$B:$B,"gen")</f>
        <v>1.5746996272940701E-2</v>
      </c>
      <c r="AV187" s="15">
        <f>SUMIFS('Inter regional allocations'!$D:$D,'Inter regional allocations'!$A:$A,AV$2,'Inter regional allocations'!$C:$C,$E187,'Inter regional allocations'!$B:$B,"gen")</f>
        <v>1.4055844285571601E-2</v>
      </c>
      <c r="AW187" s="15">
        <f>SUMIFS('Inter regional allocations'!$D:$D,'Inter regional allocations'!$A:$A,AW$2,'Inter regional allocations'!$C:$C,$E187,'Inter regional allocations'!$B:$B,"gen")</f>
        <v>1.5823855240463501E-2</v>
      </c>
      <c r="AX187" s="15">
        <f>SUMIFS('Inter regional allocations'!$D:$D,'Inter regional allocations'!$A:$A,AX$2,'Inter regional allocations'!$C:$C,$E187,'Inter regional allocations'!$B:$B,"gen")</f>
        <v>0.32005889248398101</v>
      </c>
      <c r="AY187" s="15">
        <f>SUMIFS('Inter regional allocations'!$D:$D,'Inter regional allocations'!$A:$A,AY$2,'Inter regional allocations'!$C:$C,$E187,'Inter regional allocations'!$B:$B,"gen")</f>
        <v>0.23723768397729</v>
      </c>
      <c r="AZ187" s="12">
        <f t="shared" ca="1" si="94"/>
        <v>1.7924207107038003E-4</v>
      </c>
      <c r="BA187" s="15">
        <f t="shared" ca="1" si="95"/>
        <v>0</v>
      </c>
      <c r="BB187" s="15">
        <f t="shared" ca="1" si="96"/>
        <v>1.6886421792630724E-5</v>
      </c>
      <c r="BC187" s="15">
        <f t="shared" ca="1" si="97"/>
        <v>8.3569657215177163E-4</v>
      </c>
      <c r="BD187" s="15">
        <f t="shared" ca="1" si="98"/>
        <v>1.1264489555263502E-6</v>
      </c>
      <c r="BE187" s="15">
        <f t="shared" ca="1" si="99"/>
        <v>4.1889033929076007E-7</v>
      </c>
      <c r="BF187" s="15">
        <f t="shared" ca="1" si="100"/>
        <v>3.2677041025510343E-3</v>
      </c>
      <c r="BG187" s="15">
        <f t="shared" ca="1" si="101"/>
        <v>2.6006461379289846E-4</v>
      </c>
      <c r="BH187" s="15">
        <f t="shared" ca="1" si="102"/>
        <v>2.7605558831102469E-3</v>
      </c>
      <c r="BI187" s="15">
        <f t="shared" ca="1" si="103"/>
        <v>4.7308267413071069E-13</v>
      </c>
      <c r="BJ187" s="15">
        <f t="shared" ca="1" si="104"/>
        <v>6.7797571585332614E-13</v>
      </c>
      <c r="BK187" s="15">
        <f t="shared" ca="1" si="105"/>
        <v>6.9068729472613254E-24</v>
      </c>
      <c r="BL187" s="15">
        <f t="shared" ca="1" si="106"/>
        <v>2.2347515062890187E-5</v>
      </c>
      <c r="BM187" s="15">
        <f t="shared" ca="1" si="107"/>
        <v>0</v>
      </c>
      <c r="BN187" s="15">
        <f t="shared" ca="1" si="108"/>
        <v>7.8535532035066604E-9</v>
      </c>
      <c r="BO187" s="15">
        <f t="shared" ca="1" si="109"/>
        <v>1.9226166387438564E-8</v>
      </c>
      <c r="BP187" s="15">
        <f t="shared" ca="1" si="110"/>
        <v>0</v>
      </c>
      <c r="BQ187" s="15">
        <f t="shared" ca="1" si="111"/>
        <v>4.7181072556779847E-24</v>
      </c>
      <c r="BR187" s="15">
        <f t="shared" ca="1" si="111"/>
        <v>0</v>
      </c>
      <c r="BS187" s="15">
        <f t="shared" ca="1" si="112"/>
        <v>7.1395592483263824E-8</v>
      </c>
      <c r="BT187" s="15">
        <f t="shared" ca="1" si="113"/>
        <v>4.8579605408549194E-7</v>
      </c>
      <c r="BU187" s="12">
        <f t="shared" ca="1" si="114"/>
        <v>0</v>
      </c>
      <c r="BV187" s="15">
        <f t="shared" ca="1" si="115"/>
        <v>0</v>
      </c>
      <c r="BW187" s="15">
        <f t="shared" ca="1" si="116"/>
        <v>0</v>
      </c>
      <c r="BX187" s="15">
        <f t="shared" ca="1" si="117"/>
        <v>0</v>
      </c>
      <c r="BY187" s="15">
        <f t="shared" ca="1" si="118"/>
        <v>0</v>
      </c>
      <c r="BZ187" s="15">
        <f t="shared" ca="1" si="119"/>
        <v>0</v>
      </c>
      <c r="CA187" s="15">
        <f t="shared" ca="1" si="120"/>
        <v>0</v>
      </c>
      <c r="CB187" s="15">
        <f t="shared" ca="1" si="121"/>
        <v>0</v>
      </c>
      <c r="CC187" s="15">
        <f t="shared" ca="1" si="122"/>
        <v>0</v>
      </c>
      <c r="CD187" s="15">
        <f t="shared" ca="1" si="123"/>
        <v>0</v>
      </c>
      <c r="CE187" s="15">
        <f t="shared" ca="1" si="124"/>
        <v>0</v>
      </c>
      <c r="CF187" s="15">
        <f t="shared" ca="1" si="125"/>
        <v>0</v>
      </c>
      <c r="CG187" s="15">
        <f t="shared" ca="1" si="126"/>
        <v>0</v>
      </c>
      <c r="CH187" s="15">
        <f t="shared" ca="1" si="127"/>
        <v>0</v>
      </c>
      <c r="CI187" s="15">
        <f t="shared" ca="1" si="128"/>
        <v>0</v>
      </c>
      <c r="CJ187" s="15">
        <f t="shared" ca="1" si="129"/>
        <v>0</v>
      </c>
      <c r="CK187" s="15">
        <f t="shared" ca="1" si="130"/>
        <v>0</v>
      </c>
      <c r="CL187" s="15">
        <f t="shared" ca="1" si="131"/>
        <v>0</v>
      </c>
      <c r="CM187" s="15">
        <f t="shared" ca="1" si="131"/>
        <v>0</v>
      </c>
      <c r="CN187" s="15">
        <f t="shared" ca="1" si="132"/>
        <v>0</v>
      </c>
      <c r="CO187" s="15">
        <f t="shared" ca="1" si="133"/>
        <v>0</v>
      </c>
    </row>
    <row r="188" spans="1:93" x14ac:dyDescent="0.35">
      <c r="A188" s="4" t="str">
        <f t="shared" si="136"/>
        <v>WELETWH</v>
      </c>
      <c r="B188" s="3" t="str">
        <f t="shared" si="91"/>
        <v>WELETWH</v>
      </c>
      <c r="C188" s="4" t="s">
        <v>246</v>
      </c>
      <c r="D188" s="4" t="s">
        <v>248</v>
      </c>
      <c r="E188" s="6" t="s">
        <v>20</v>
      </c>
      <c r="F188" s="9">
        <v>103287444.2</v>
      </c>
      <c r="G188" s="10">
        <v>88530201.200000003</v>
      </c>
      <c r="H188" s="12">
        <f t="shared" ca="1" si="92"/>
        <v>3.7490070372691135E-2</v>
      </c>
      <c r="I188" s="14">
        <f t="shared" ca="1" si="93"/>
        <v>5.3556396412260737E-3</v>
      </c>
      <c r="J188" s="12">
        <f>SUMIFS('Inter regional allocations'!$D:$D,'Inter regional allocations'!$A:$A,J$2,'Inter regional allocations'!$C:$C,$E188,'Inter regional allocations'!$B:$B,"load")</f>
        <v>3.9868372830229896E-3</v>
      </c>
      <c r="K188" s="15">
        <f>SUMIFS('Inter regional allocations'!$D:$D,'Inter regional allocations'!$A:$A,K$2,'Inter regional allocations'!$C:$C,$E188,'Inter regional allocations'!$B:$B,"load")</f>
        <v>0</v>
      </c>
      <c r="L188" s="15">
        <f>SUMIFS('Inter regional allocations'!$D:$D,'Inter regional allocations'!$A:$A,L$2,'Inter regional allocations'!$C:$C,$E188,'Inter regional allocations'!$B:$B,"load")</f>
        <v>3.75600524908448E-4</v>
      </c>
      <c r="M188" s="15">
        <f>SUMIFS('Inter regional allocations'!$D:$D,'Inter regional allocations'!$A:$A,M$2,'Inter regional allocations'!$C:$C,$E188,'Inter regional allocations'!$B:$B,"load")</f>
        <v>1.8588193225244298E-2</v>
      </c>
      <c r="N188" s="15">
        <f>SUMIFS('Inter regional allocations'!$D:$D,'Inter regional allocations'!$A:$A,N$2,'Inter regional allocations'!$C:$C,$E188,'Inter regional allocations'!$B:$B,"load")</f>
        <v>2.50553269469385E-5</v>
      </c>
      <c r="O188" s="15">
        <f>SUMIFS('Inter regional allocations'!$D:$D,'Inter regional allocations'!$A:$A,O$2,'Inter regional allocations'!$C:$C,$E188,'Inter regional allocations'!$B:$B,"load")</f>
        <v>9.3172747458759395E-6</v>
      </c>
      <c r="P188" s="15">
        <f>SUMIFS('Inter regional allocations'!$D:$D,'Inter regional allocations'!$A:$A,P$2,'Inter regional allocations'!$C:$C,$E188,'Inter regional allocations'!$B:$B,"load")</f>
        <v>7.2682738311042105E-2</v>
      </c>
      <c r="Q188" s="15">
        <f>SUMIFS('Inter regional allocations'!$D:$D,'Inter regional allocations'!$A:$A,Q$2,'Inter regional allocations'!$C:$C,$E188,'Inter regional allocations'!$B:$B,"load")</f>
        <v>5.7845532138344098E-3</v>
      </c>
      <c r="R188" s="15">
        <f>SUMIFS('Inter regional allocations'!$D:$D,'Inter regional allocations'!$A:$A,R$2,'Inter regional allocations'!$C:$C,$E188,'Inter regional allocations'!$B:$B,"load")</f>
        <v>6.1402365253472702E-2</v>
      </c>
      <c r="S188" s="15">
        <f>SUMIFS('Inter regional allocations'!$D:$D,'Inter regional allocations'!$A:$A,S$2,'Inter regional allocations'!$C:$C,$E188,'Inter regional allocations'!$B:$B,"load")</f>
        <v>1.0522661515308801E-11</v>
      </c>
      <c r="T188" s="15">
        <f>SUMIFS('Inter regional allocations'!$D:$D,'Inter regional allocations'!$A:$A,T$2,'Inter regional allocations'!$C:$C,$E188,'Inter regional allocations'!$B:$B,"load")</f>
        <v>1.50800470269444E-11</v>
      </c>
      <c r="U188" s="15">
        <f>SUMIFS('Inter regional allocations'!$D:$D,'Inter regional allocations'!$A:$A,U$2,'Inter regional allocations'!$C:$C,$E188,'Inter regional allocations'!$B:$B,"load")</f>
        <v>1.53627875480372E-22</v>
      </c>
      <c r="V188" s="15">
        <f>SUMIFS('Inter regional allocations'!$D:$D,'Inter regional allocations'!$A:$A,V$2,'Inter regional allocations'!$C:$C,$E188,'Inter regional allocations'!$B:$B,"load")</f>
        <v>4.97070278777713E-4</v>
      </c>
      <c r="W188" s="15">
        <f>SUMIFS('Inter regional allocations'!$D:$D,'Inter regional allocations'!$A:$A,W$2,'Inter regional allocations'!$C:$C,$E188,'Inter regional allocations'!$B:$B,"load")</f>
        <v>0</v>
      </c>
      <c r="X188" s="15">
        <f>SUMIFS('Inter regional allocations'!$D:$D,'Inter regional allocations'!$A:$A,X$2,'Inter regional allocations'!$C:$C,$E188,'Inter regional allocations'!$B:$B,"load")</f>
        <v>1.7468465148257901E-7</v>
      </c>
      <c r="Y188" s="15">
        <f>SUMIFS('Inter regional allocations'!$D:$D,'Inter regional allocations'!$A:$A,Y$2,'Inter regional allocations'!$C:$C,$E188,'Inter regional allocations'!$B:$B,"load")</f>
        <v>4.2764288821984198E-7</v>
      </c>
      <c r="Z188" s="15">
        <f>SUMIFS('Inter regional allocations'!$D:$D,'Inter regional allocations'!$A:$A,Z$2,'Inter regional allocations'!$C:$C,$E188,'Inter regional allocations'!$B:$B,"load")</f>
        <v>0</v>
      </c>
      <c r="AA188" s="15">
        <f>SUMIFS('Inter regional allocations'!$D:$D,'Inter regional allocations'!$A:$A,AA$2,'Inter regional allocations'!$C:$C,$E188,'Inter regional allocations'!$B:$B,"load")</f>
        <v>1.0494369876396E-22</v>
      </c>
      <c r="AB188" s="15">
        <f>SUMIFS('Inter regional allocations'!$D:$D,'Inter regional allocations'!$A:$A,AB$2,'Inter regional allocations'!$C:$C,$E188,'Inter regional allocations'!$B:$B,"load")</f>
        <v>0</v>
      </c>
      <c r="AC188" s="15">
        <f>SUMIFS('Inter regional allocations'!$D:$D,'Inter regional allocations'!$A:$A,AC$2,'Inter regional allocations'!$C:$C,$E188,'Inter regional allocations'!$B:$B,"load")</f>
        <v>1.58803459620831E-6</v>
      </c>
      <c r="AD188" s="15">
        <f>SUMIFS('Inter regional allocations'!$D:$D,'Inter regional allocations'!$A:$A,AD$2,'Inter regional allocations'!$C:$C,$E188,'Inter regional allocations'!$B:$B,"load")</f>
        <v>1.0805442097424799E-5</v>
      </c>
      <c r="AE188" s="12">
        <f>SUMIFS('Inter regional allocations'!$D:$D,'Inter regional allocations'!$A:$A,AE$2,'Inter regional allocations'!$C:$C,$E188,'Inter regional allocations'!$B:$B,"gen")</f>
        <v>3.7380026091123598E-2</v>
      </c>
      <c r="AF188" s="15">
        <f>SUMIFS('Inter regional allocations'!$D:$D,'Inter regional allocations'!$A:$A,AF$2,'Inter regional allocations'!$C:$C,$E188,'Inter regional allocations'!$B:$B,"gen")</f>
        <v>1.5702528831834199E-2</v>
      </c>
      <c r="AG188" s="15">
        <f>SUMIFS('Inter regional allocations'!$D:$D,'Inter regional allocations'!$A:$A,AG$2,'Inter regional allocations'!$C:$C,$E188,'Inter regional allocations'!$B:$B,"gen")</f>
        <v>0.19200387922817</v>
      </c>
      <c r="AH188" s="15">
        <f>SUMIFS('Inter regional allocations'!$D:$D,'Inter regional allocations'!$A:$A,AH$2,'Inter regional allocations'!$C:$C,$E188,'Inter regional allocations'!$B:$B,"gen")</f>
        <v>1.5747957876051901E-2</v>
      </c>
      <c r="AI188" s="15">
        <f>SUMIFS('Inter regional allocations'!$D:$D,'Inter regional allocations'!$A:$A,AI$2,'Inter regional allocations'!$C:$C,$E188,'Inter regional allocations'!$B:$B,"gen")</f>
        <v>0.40911719905145</v>
      </c>
      <c r="AJ188" s="15">
        <f>SUMIFS('Inter regional allocations'!$D:$D,'Inter regional allocations'!$A:$A,AJ$2,'Inter regional allocations'!$C:$C,$E188,'Inter regional allocations'!$B:$B,"gen")</f>
        <v>0.21024531984214501</v>
      </c>
      <c r="AK188" s="15">
        <f>SUMIFS('Inter regional allocations'!$D:$D,'Inter regional allocations'!$A:$A,AK$2,'Inter regional allocations'!$C:$C,$E188,'Inter regional allocations'!$B:$B,"gen")</f>
        <v>0.42843825155226001</v>
      </c>
      <c r="AL188" s="15">
        <f>SUMIFS('Inter regional allocations'!$D:$D,'Inter regional allocations'!$A:$A,AL$2,'Inter regional allocations'!$C:$C,$E188,'Inter regional allocations'!$B:$B,"gen")</f>
        <v>3.9922276515961096E-3</v>
      </c>
      <c r="AM188" s="15">
        <f>SUMIFS('Inter regional allocations'!$D:$D,'Inter regional allocations'!$A:$A,AM$2,'Inter regional allocations'!$C:$C,$E188,'Inter regional allocations'!$B:$B,"gen")</f>
        <v>8.2823030298168399E-2</v>
      </c>
      <c r="AN188" s="15">
        <f>SUMIFS('Inter regional allocations'!$D:$D,'Inter regional allocations'!$A:$A,AN$2,'Inter regional allocations'!$C:$C,$E188,'Inter regional allocations'!$B:$B,"gen")</f>
        <v>0.42381232192479301</v>
      </c>
      <c r="AO188" s="15">
        <f>SUMIFS('Inter regional allocations'!$D:$D,'Inter regional allocations'!$A:$A,AO$2,'Inter regional allocations'!$C:$C,$E188,'Inter regional allocations'!$B:$B,"gen")</f>
        <v>0.42377937731062798</v>
      </c>
      <c r="AP188" s="15">
        <f>SUMIFS('Inter regional allocations'!$D:$D,'Inter regional allocations'!$A:$A,AP$2,'Inter regional allocations'!$C:$C,$E188,'Inter regional allocations'!$B:$B,"gen")</f>
        <v>1.1704490925630801E-2</v>
      </c>
      <c r="AQ188" s="15">
        <f>SUMIFS('Inter regional allocations'!$D:$D,'Inter regional allocations'!$A:$A,AQ$2,'Inter regional allocations'!$C:$C,$E188,'Inter regional allocations'!$B:$B,"gen")</f>
        <v>1.2376800558763701E-3</v>
      </c>
      <c r="AR188" s="15">
        <f>SUMIFS('Inter regional allocations'!$D:$D,'Inter regional allocations'!$A:$A,AR$2,'Inter regional allocations'!$C:$C,$E188,'Inter regional allocations'!$B:$B,"gen")</f>
        <v>1.3065798221817901E-2</v>
      </c>
      <c r="AS188" s="15">
        <f>SUMIFS('Inter regional allocations'!$D:$D,'Inter regional allocations'!$A:$A,AS$2,'Inter regional allocations'!$C:$C,$E188,'Inter regional allocations'!$B:$B,"gen")</f>
        <v>0.42413539764561498</v>
      </c>
      <c r="AT188" s="15">
        <f>SUMIFS('Inter regional allocations'!$D:$D,'Inter regional allocations'!$A:$A,AT$2,'Inter regional allocations'!$C:$C,$E188,'Inter regional allocations'!$B:$B,"gen")</f>
        <v>0.42568347657676803</v>
      </c>
      <c r="AU188" s="15">
        <f>SUMIFS('Inter regional allocations'!$D:$D,'Inter regional allocations'!$A:$A,AU$2,'Inter regional allocations'!$C:$C,$E188,'Inter regional allocations'!$B:$B,"gen")</f>
        <v>1.5746996272940701E-2</v>
      </c>
      <c r="AV188" s="15">
        <f>SUMIFS('Inter regional allocations'!$D:$D,'Inter regional allocations'!$A:$A,AV$2,'Inter regional allocations'!$C:$C,$E188,'Inter regional allocations'!$B:$B,"gen")</f>
        <v>1.4055844285571601E-2</v>
      </c>
      <c r="AW188" s="15">
        <f>SUMIFS('Inter regional allocations'!$D:$D,'Inter regional allocations'!$A:$A,AW$2,'Inter regional allocations'!$C:$C,$E188,'Inter regional allocations'!$B:$B,"gen")</f>
        <v>1.5823855240463501E-2</v>
      </c>
      <c r="AX188" s="15">
        <f>SUMIFS('Inter regional allocations'!$D:$D,'Inter regional allocations'!$A:$A,AX$2,'Inter regional allocations'!$C:$C,$E188,'Inter regional allocations'!$B:$B,"gen")</f>
        <v>0.32005889248398101</v>
      </c>
      <c r="AY188" s="15">
        <f>SUMIFS('Inter regional allocations'!$D:$D,'Inter regional allocations'!$A:$A,AY$2,'Inter regional allocations'!$C:$C,$E188,'Inter regional allocations'!$B:$B,"gen")</f>
        <v>0.23723768397729</v>
      </c>
      <c r="AZ188" s="12">
        <f t="shared" ca="1" si="94"/>
        <v>1.494668103050006E-4</v>
      </c>
      <c r="BA188" s="15">
        <f t="shared" ca="1" si="95"/>
        <v>0</v>
      </c>
      <c r="BB188" s="15">
        <f t="shared" ca="1" si="96"/>
        <v>1.4081290110837445E-5</v>
      </c>
      <c r="BC188" s="15">
        <f t="shared" ca="1" si="97"/>
        <v>6.9687267211558939E-4</v>
      </c>
      <c r="BD188" s="15">
        <f t="shared" ca="1" si="98"/>
        <v>9.3932597045150893E-7</v>
      </c>
      <c r="BE188" s="15">
        <f t="shared" ca="1" si="99"/>
        <v>3.4930528590458687E-7</v>
      </c>
      <c r="BF188" s="15">
        <f t="shared" ca="1" si="100"/>
        <v>2.7248809741608625E-3</v>
      </c>
      <c r="BG188" s="15">
        <f t="shared" ca="1" si="101"/>
        <v>2.1686330706122868E-4</v>
      </c>
      <c r="BH188" s="15">
        <f t="shared" ca="1" si="102"/>
        <v>2.3019789944023765E-3</v>
      </c>
      <c r="BI188" s="15">
        <f t="shared" ca="1" si="103"/>
        <v>3.9449532071693569E-13</v>
      </c>
      <c r="BJ188" s="15">
        <f t="shared" ca="1" si="104"/>
        <v>5.6535202426363726E-13</v>
      </c>
      <c r="BK188" s="15">
        <f t="shared" ca="1" si="105"/>
        <v>5.7595198629661774E-24</v>
      </c>
      <c r="BL188" s="15">
        <f t="shared" ca="1" si="106"/>
        <v>1.8635199731549662E-5</v>
      </c>
      <c r="BM188" s="15">
        <f t="shared" ca="1" si="107"/>
        <v>0</v>
      </c>
      <c r="BN188" s="15">
        <f t="shared" ca="1" si="108"/>
        <v>6.5489398771109119E-9</v>
      </c>
      <c r="BO188" s="15">
        <f t="shared" ca="1" si="109"/>
        <v>1.6032361973742763E-8</v>
      </c>
      <c r="BP188" s="15">
        <f t="shared" ca="1" si="110"/>
        <v>0</v>
      </c>
      <c r="BQ188" s="15">
        <f t="shared" ca="1" si="111"/>
        <v>3.9343466518313598E-24</v>
      </c>
      <c r="BR188" s="15">
        <f t="shared" ca="1" si="111"/>
        <v>0</v>
      </c>
      <c r="BS188" s="15">
        <f t="shared" ca="1" si="112"/>
        <v>5.9535528766117689E-8</v>
      </c>
      <c r="BT188" s="15">
        <f t="shared" ca="1" si="113"/>
        <v>4.0509678464049506E-7</v>
      </c>
      <c r="BU188" s="12">
        <f t="shared" ca="1" si="114"/>
        <v>2.0019394952368647E-4</v>
      </c>
      <c r="BV188" s="15">
        <f t="shared" ca="1" si="115"/>
        <v>8.4097085879266593E-5</v>
      </c>
      <c r="BW188" s="15">
        <f t="shared" ca="1" si="116"/>
        <v>1.0283035868635707E-3</v>
      </c>
      <c r="BX188" s="15">
        <f t="shared" ca="1" si="117"/>
        <v>8.4340387469341926E-5</v>
      </c>
      <c r="BY188" s="15">
        <f t="shared" ca="1" si="118"/>
        <v>2.191084289147324E-3</v>
      </c>
      <c r="BZ188" s="15">
        <f t="shared" ca="1" si="119"/>
        <v>1.1259981693288465E-3</v>
      </c>
      <c r="CA188" s="15">
        <f t="shared" ca="1" si="120"/>
        <v>2.2945608838308719E-3</v>
      </c>
      <c r="CB188" s="15">
        <f t="shared" ca="1" si="121"/>
        <v>2.1380932667687E-5</v>
      </c>
      <c r="CC188" s="15">
        <f t="shared" ca="1" si="122"/>
        <v>4.4357030427133882E-4</v>
      </c>
      <c r="CD188" s="15">
        <f t="shared" ca="1" si="123"/>
        <v>2.2697860717404879E-3</v>
      </c>
      <c r="CE188" s="15">
        <f t="shared" ca="1" si="124"/>
        <v>2.2696096322589007E-3</v>
      </c>
      <c r="CF188" s="15">
        <f t="shared" ca="1" si="125"/>
        <v>6.2685035581679178E-5</v>
      </c>
      <c r="CG188" s="15">
        <f t="shared" ca="1" si="126"/>
        <v>6.6285683704063892E-6</v>
      </c>
      <c r="CH188" s="15">
        <f t="shared" ca="1" si="127"/>
        <v>6.9975706901029093E-5</v>
      </c>
      <c r="CI188" s="15">
        <f t="shared" ca="1" si="128"/>
        <v>2.2715163488780396E-3</v>
      </c>
      <c r="CJ188" s="15">
        <f t="shared" ca="1" si="129"/>
        <v>2.2798073017694697E-3</v>
      </c>
      <c r="CK188" s="15">
        <f t="shared" ca="1" si="130"/>
        <v>8.4335237469600446E-5</v>
      </c>
      <c r="CL188" s="15">
        <f t="shared" ca="1" si="131"/>
        <v>7.5278036846708241E-5</v>
      </c>
      <c r="CM188" s="15">
        <f t="shared" ca="1" si="131"/>
        <v>8.4746866402849277E-5</v>
      </c>
      <c r="CN188" s="15">
        <f t="shared" ca="1" si="132"/>
        <v>1.7141200921141225E-3</v>
      </c>
      <c r="CO188" s="15">
        <f t="shared" ca="1" si="133"/>
        <v>1.2705595447014381E-3</v>
      </c>
    </row>
    <row r="189" spans="1:93" x14ac:dyDescent="0.35">
      <c r="A189" s="4" t="str">
        <f t="shared" si="136"/>
        <v>WNSTTNG</v>
      </c>
      <c r="B189" s="3" t="str">
        <f t="shared" si="91"/>
        <v>WNSTTNG</v>
      </c>
      <c r="C189" s="4" t="s">
        <v>249</v>
      </c>
      <c r="D189" s="4" t="s">
        <v>201</v>
      </c>
      <c r="E189" s="6" t="s">
        <v>20</v>
      </c>
      <c r="F189" s="9">
        <v>234830512.80000001</v>
      </c>
      <c r="G189" s="10">
        <v>0</v>
      </c>
      <c r="H189" s="12">
        <f t="shared" ca="1" si="92"/>
        <v>8.5236037339446E-2</v>
      </c>
      <c r="I189" s="14">
        <f t="shared" ca="1" si="93"/>
        <v>0</v>
      </c>
      <c r="J189" s="12">
        <f>SUMIFS('Inter regional allocations'!$D:$D,'Inter regional allocations'!$A:$A,J$2,'Inter regional allocations'!$C:$C,$E189,'Inter regional allocations'!$B:$B,"load")</f>
        <v>3.9868372830229896E-3</v>
      </c>
      <c r="K189" s="15">
        <f>SUMIFS('Inter regional allocations'!$D:$D,'Inter regional allocations'!$A:$A,K$2,'Inter regional allocations'!$C:$C,$E189,'Inter regional allocations'!$B:$B,"load")</f>
        <v>0</v>
      </c>
      <c r="L189" s="15">
        <f>SUMIFS('Inter regional allocations'!$D:$D,'Inter regional allocations'!$A:$A,L$2,'Inter regional allocations'!$C:$C,$E189,'Inter regional allocations'!$B:$B,"load")</f>
        <v>3.75600524908448E-4</v>
      </c>
      <c r="M189" s="15">
        <f>SUMIFS('Inter regional allocations'!$D:$D,'Inter regional allocations'!$A:$A,M$2,'Inter regional allocations'!$C:$C,$E189,'Inter regional allocations'!$B:$B,"load")</f>
        <v>1.8588193225244298E-2</v>
      </c>
      <c r="N189" s="15">
        <f>SUMIFS('Inter regional allocations'!$D:$D,'Inter regional allocations'!$A:$A,N$2,'Inter regional allocations'!$C:$C,$E189,'Inter regional allocations'!$B:$B,"load")</f>
        <v>2.50553269469385E-5</v>
      </c>
      <c r="O189" s="15">
        <f>SUMIFS('Inter regional allocations'!$D:$D,'Inter regional allocations'!$A:$A,O$2,'Inter regional allocations'!$C:$C,$E189,'Inter regional allocations'!$B:$B,"load")</f>
        <v>9.3172747458759395E-6</v>
      </c>
      <c r="P189" s="15">
        <f>SUMIFS('Inter regional allocations'!$D:$D,'Inter regional allocations'!$A:$A,P$2,'Inter regional allocations'!$C:$C,$E189,'Inter regional allocations'!$B:$B,"load")</f>
        <v>7.2682738311042105E-2</v>
      </c>
      <c r="Q189" s="15">
        <f>SUMIFS('Inter regional allocations'!$D:$D,'Inter regional allocations'!$A:$A,Q$2,'Inter regional allocations'!$C:$C,$E189,'Inter regional allocations'!$B:$B,"load")</f>
        <v>5.7845532138344098E-3</v>
      </c>
      <c r="R189" s="15">
        <f>SUMIFS('Inter regional allocations'!$D:$D,'Inter regional allocations'!$A:$A,R$2,'Inter regional allocations'!$C:$C,$E189,'Inter regional allocations'!$B:$B,"load")</f>
        <v>6.1402365253472702E-2</v>
      </c>
      <c r="S189" s="15">
        <f>SUMIFS('Inter regional allocations'!$D:$D,'Inter regional allocations'!$A:$A,S$2,'Inter regional allocations'!$C:$C,$E189,'Inter regional allocations'!$B:$B,"load")</f>
        <v>1.0522661515308801E-11</v>
      </c>
      <c r="T189" s="15">
        <f>SUMIFS('Inter regional allocations'!$D:$D,'Inter regional allocations'!$A:$A,T$2,'Inter regional allocations'!$C:$C,$E189,'Inter regional allocations'!$B:$B,"load")</f>
        <v>1.50800470269444E-11</v>
      </c>
      <c r="U189" s="15">
        <f>SUMIFS('Inter regional allocations'!$D:$D,'Inter regional allocations'!$A:$A,U$2,'Inter regional allocations'!$C:$C,$E189,'Inter regional allocations'!$B:$B,"load")</f>
        <v>1.53627875480372E-22</v>
      </c>
      <c r="V189" s="15">
        <f>SUMIFS('Inter regional allocations'!$D:$D,'Inter regional allocations'!$A:$A,V$2,'Inter regional allocations'!$C:$C,$E189,'Inter regional allocations'!$B:$B,"load")</f>
        <v>4.97070278777713E-4</v>
      </c>
      <c r="W189" s="15">
        <f>SUMIFS('Inter regional allocations'!$D:$D,'Inter regional allocations'!$A:$A,W$2,'Inter regional allocations'!$C:$C,$E189,'Inter regional allocations'!$B:$B,"load")</f>
        <v>0</v>
      </c>
      <c r="X189" s="15">
        <f>SUMIFS('Inter regional allocations'!$D:$D,'Inter regional allocations'!$A:$A,X$2,'Inter regional allocations'!$C:$C,$E189,'Inter regional allocations'!$B:$B,"load")</f>
        <v>1.7468465148257901E-7</v>
      </c>
      <c r="Y189" s="15">
        <f>SUMIFS('Inter regional allocations'!$D:$D,'Inter regional allocations'!$A:$A,Y$2,'Inter regional allocations'!$C:$C,$E189,'Inter regional allocations'!$B:$B,"load")</f>
        <v>4.2764288821984198E-7</v>
      </c>
      <c r="Z189" s="15">
        <f>SUMIFS('Inter regional allocations'!$D:$D,'Inter regional allocations'!$A:$A,Z$2,'Inter regional allocations'!$C:$C,$E189,'Inter regional allocations'!$B:$B,"load")</f>
        <v>0</v>
      </c>
      <c r="AA189" s="15">
        <f>SUMIFS('Inter regional allocations'!$D:$D,'Inter regional allocations'!$A:$A,AA$2,'Inter regional allocations'!$C:$C,$E189,'Inter regional allocations'!$B:$B,"load")</f>
        <v>1.0494369876396E-22</v>
      </c>
      <c r="AB189" s="15">
        <f>SUMIFS('Inter regional allocations'!$D:$D,'Inter regional allocations'!$A:$A,AB$2,'Inter regional allocations'!$C:$C,$E189,'Inter regional allocations'!$B:$B,"load")</f>
        <v>0</v>
      </c>
      <c r="AC189" s="15">
        <f>SUMIFS('Inter regional allocations'!$D:$D,'Inter regional allocations'!$A:$A,AC$2,'Inter regional allocations'!$C:$C,$E189,'Inter regional allocations'!$B:$B,"load")</f>
        <v>1.58803459620831E-6</v>
      </c>
      <c r="AD189" s="15">
        <f>SUMIFS('Inter regional allocations'!$D:$D,'Inter regional allocations'!$A:$A,AD$2,'Inter regional allocations'!$C:$C,$E189,'Inter regional allocations'!$B:$B,"load")</f>
        <v>1.0805442097424799E-5</v>
      </c>
      <c r="AE189" s="12">
        <f>SUMIFS('Inter regional allocations'!$D:$D,'Inter regional allocations'!$A:$A,AE$2,'Inter regional allocations'!$C:$C,$E189,'Inter regional allocations'!$B:$B,"gen")</f>
        <v>3.7380026091123598E-2</v>
      </c>
      <c r="AF189" s="15">
        <f>SUMIFS('Inter regional allocations'!$D:$D,'Inter regional allocations'!$A:$A,AF$2,'Inter regional allocations'!$C:$C,$E189,'Inter regional allocations'!$B:$B,"gen")</f>
        <v>1.5702528831834199E-2</v>
      </c>
      <c r="AG189" s="15">
        <f>SUMIFS('Inter regional allocations'!$D:$D,'Inter regional allocations'!$A:$A,AG$2,'Inter regional allocations'!$C:$C,$E189,'Inter regional allocations'!$B:$B,"gen")</f>
        <v>0.19200387922817</v>
      </c>
      <c r="AH189" s="15">
        <f>SUMIFS('Inter regional allocations'!$D:$D,'Inter regional allocations'!$A:$A,AH$2,'Inter regional allocations'!$C:$C,$E189,'Inter regional allocations'!$B:$B,"gen")</f>
        <v>1.5747957876051901E-2</v>
      </c>
      <c r="AI189" s="15">
        <f>SUMIFS('Inter regional allocations'!$D:$D,'Inter regional allocations'!$A:$A,AI$2,'Inter regional allocations'!$C:$C,$E189,'Inter regional allocations'!$B:$B,"gen")</f>
        <v>0.40911719905145</v>
      </c>
      <c r="AJ189" s="15">
        <f>SUMIFS('Inter regional allocations'!$D:$D,'Inter regional allocations'!$A:$A,AJ$2,'Inter regional allocations'!$C:$C,$E189,'Inter regional allocations'!$B:$B,"gen")</f>
        <v>0.21024531984214501</v>
      </c>
      <c r="AK189" s="15">
        <f>SUMIFS('Inter regional allocations'!$D:$D,'Inter regional allocations'!$A:$A,AK$2,'Inter regional allocations'!$C:$C,$E189,'Inter regional allocations'!$B:$B,"gen")</f>
        <v>0.42843825155226001</v>
      </c>
      <c r="AL189" s="15">
        <f>SUMIFS('Inter regional allocations'!$D:$D,'Inter regional allocations'!$A:$A,AL$2,'Inter regional allocations'!$C:$C,$E189,'Inter regional allocations'!$B:$B,"gen")</f>
        <v>3.9922276515961096E-3</v>
      </c>
      <c r="AM189" s="15">
        <f>SUMIFS('Inter regional allocations'!$D:$D,'Inter regional allocations'!$A:$A,AM$2,'Inter regional allocations'!$C:$C,$E189,'Inter regional allocations'!$B:$B,"gen")</f>
        <v>8.2823030298168399E-2</v>
      </c>
      <c r="AN189" s="15">
        <f>SUMIFS('Inter regional allocations'!$D:$D,'Inter regional allocations'!$A:$A,AN$2,'Inter regional allocations'!$C:$C,$E189,'Inter regional allocations'!$B:$B,"gen")</f>
        <v>0.42381232192479301</v>
      </c>
      <c r="AO189" s="15">
        <f>SUMIFS('Inter regional allocations'!$D:$D,'Inter regional allocations'!$A:$A,AO$2,'Inter regional allocations'!$C:$C,$E189,'Inter regional allocations'!$B:$B,"gen")</f>
        <v>0.42377937731062798</v>
      </c>
      <c r="AP189" s="15">
        <f>SUMIFS('Inter regional allocations'!$D:$D,'Inter regional allocations'!$A:$A,AP$2,'Inter regional allocations'!$C:$C,$E189,'Inter regional allocations'!$B:$B,"gen")</f>
        <v>1.1704490925630801E-2</v>
      </c>
      <c r="AQ189" s="15">
        <f>SUMIFS('Inter regional allocations'!$D:$D,'Inter regional allocations'!$A:$A,AQ$2,'Inter regional allocations'!$C:$C,$E189,'Inter regional allocations'!$B:$B,"gen")</f>
        <v>1.2376800558763701E-3</v>
      </c>
      <c r="AR189" s="15">
        <f>SUMIFS('Inter regional allocations'!$D:$D,'Inter regional allocations'!$A:$A,AR$2,'Inter regional allocations'!$C:$C,$E189,'Inter regional allocations'!$B:$B,"gen")</f>
        <v>1.3065798221817901E-2</v>
      </c>
      <c r="AS189" s="15">
        <f>SUMIFS('Inter regional allocations'!$D:$D,'Inter regional allocations'!$A:$A,AS$2,'Inter regional allocations'!$C:$C,$E189,'Inter regional allocations'!$B:$B,"gen")</f>
        <v>0.42413539764561498</v>
      </c>
      <c r="AT189" s="15">
        <f>SUMIFS('Inter regional allocations'!$D:$D,'Inter regional allocations'!$A:$A,AT$2,'Inter regional allocations'!$C:$C,$E189,'Inter regional allocations'!$B:$B,"gen")</f>
        <v>0.42568347657676803</v>
      </c>
      <c r="AU189" s="15">
        <f>SUMIFS('Inter regional allocations'!$D:$D,'Inter regional allocations'!$A:$A,AU$2,'Inter regional allocations'!$C:$C,$E189,'Inter regional allocations'!$B:$B,"gen")</f>
        <v>1.5746996272940701E-2</v>
      </c>
      <c r="AV189" s="15">
        <f>SUMIFS('Inter regional allocations'!$D:$D,'Inter regional allocations'!$A:$A,AV$2,'Inter regional allocations'!$C:$C,$E189,'Inter regional allocations'!$B:$B,"gen")</f>
        <v>1.4055844285571601E-2</v>
      </c>
      <c r="AW189" s="15">
        <f>SUMIFS('Inter regional allocations'!$D:$D,'Inter regional allocations'!$A:$A,AW$2,'Inter regional allocations'!$C:$C,$E189,'Inter regional allocations'!$B:$B,"gen")</f>
        <v>1.5823855240463501E-2</v>
      </c>
      <c r="AX189" s="15">
        <f>SUMIFS('Inter regional allocations'!$D:$D,'Inter regional allocations'!$A:$A,AX$2,'Inter regional allocations'!$C:$C,$E189,'Inter regional allocations'!$B:$B,"gen")</f>
        <v>0.32005889248398101</v>
      </c>
      <c r="AY189" s="15">
        <f>SUMIFS('Inter regional allocations'!$D:$D,'Inter regional allocations'!$A:$A,AY$2,'Inter regional allocations'!$C:$C,$E189,'Inter regional allocations'!$B:$B,"gen")</f>
        <v>0.23723768397729</v>
      </c>
      <c r="AZ189" s="12">
        <f t="shared" ca="1" si="94"/>
        <v>3.3982221152204298E-4</v>
      </c>
      <c r="BA189" s="15">
        <f t="shared" ca="1" si="95"/>
        <v>0</v>
      </c>
      <c r="BB189" s="15">
        <f t="shared" ca="1" si="96"/>
        <v>3.2014700365811992E-5</v>
      </c>
      <c r="BC189" s="15">
        <f t="shared" ca="1" si="97"/>
        <v>1.5843839318197602E-3</v>
      </c>
      <c r="BD189" s="15">
        <f t="shared" ca="1" si="98"/>
        <v>2.1356167832012774E-6</v>
      </c>
      <c r="BE189" s="15">
        <f t="shared" ca="1" si="99"/>
        <v>7.9416757814135887E-7</v>
      </c>
      <c r="BF189" s="15">
        <f t="shared" ca="1" si="100"/>
        <v>6.1951885966131668E-3</v>
      </c>
      <c r="BG189" s="15">
        <f t="shared" ca="1" si="101"/>
        <v>4.9305239372640208E-4</v>
      </c>
      <c r="BH189" s="15">
        <f t="shared" ca="1" si="102"/>
        <v>5.233694297475301E-3</v>
      </c>
      <c r="BI189" s="15">
        <f t="shared" ca="1" si="103"/>
        <v>8.9690996982921235E-13</v>
      </c>
      <c r="BJ189" s="15">
        <f t="shared" ca="1" si="104"/>
        <v>1.2853634514692344E-12</v>
      </c>
      <c r="BK189" s="15">
        <f t="shared" ca="1" si="105"/>
        <v>1.3094631330824749E-23</v>
      </c>
      <c r="BL189" s="15">
        <f t="shared" ca="1" si="106"/>
        <v>4.236830084222598E-5</v>
      </c>
      <c r="BM189" s="15">
        <f t="shared" ca="1" si="107"/>
        <v>0</v>
      </c>
      <c r="BN189" s="15">
        <f t="shared" ca="1" si="108"/>
        <v>1.4889427476397216E-8</v>
      </c>
      <c r="BO189" s="15">
        <f t="shared" ca="1" si="109"/>
        <v>3.6450585188254982E-8</v>
      </c>
      <c r="BP189" s="15">
        <f t="shared" ca="1" si="110"/>
        <v>0</v>
      </c>
      <c r="BQ189" s="15">
        <f t="shared" ca="1" si="111"/>
        <v>8.9449850263844666E-24</v>
      </c>
      <c r="BR189" s="15">
        <f t="shared" ca="1" si="111"/>
        <v>0</v>
      </c>
      <c r="BS189" s="15">
        <f t="shared" ca="1" si="112"/>
        <v>1.3535777613874357E-7</v>
      </c>
      <c r="BT189" s="15">
        <f t="shared" ca="1" si="113"/>
        <v>9.2101306608532186E-7</v>
      </c>
      <c r="BU189" s="12">
        <f t="shared" ca="1" si="114"/>
        <v>0</v>
      </c>
      <c r="BV189" s="15">
        <f t="shared" ca="1" si="115"/>
        <v>0</v>
      </c>
      <c r="BW189" s="15">
        <f t="shared" ca="1" si="116"/>
        <v>0</v>
      </c>
      <c r="BX189" s="15">
        <f t="shared" ca="1" si="117"/>
        <v>0</v>
      </c>
      <c r="BY189" s="15">
        <f t="shared" ca="1" si="118"/>
        <v>0</v>
      </c>
      <c r="BZ189" s="15">
        <f t="shared" ca="1" si="119"/>
        <v>0</v>
      </c>
      <c r="CA189" s="15">
        <f t="shared" ca="1" si="120"/>
        <v>0</v>
      </c>
      <c r="CB189" s="15">
        <f t="shared" ca="1" si="121"/>
        <v>0</v>
      </c>
      <c r="CC189" s="15">
        <f t="shared" ca="1" si="122"/>
        <v>0</v>
      </c>
      <c r="CD189" s="15">
        <f t="shared" ca="1" si="123"/>
        <v>0</v>
      </c>
      <c r="CE189" s="15">
        <f t="shared" ca="1" si="124"/>
        <v>0</v>
      </c>
      <c r="CF189" s="15">
        <f t="shared" ca="1" si="125"/>
        <v>0</v>
      </c>
      <c r="CG189" s="15">
        <f t="shared" ca="1" si="126"/>
        <v>0</v>
      </c>
      <c r="CH189" s="15">
        <f t="shared" ca="1" si="127"/>
        <v>0</v>
      </c>
      <c r="CI189" s="15">
        <f t="shared" ca="1" si="128"/>
        <v>0</v>
      </c>
      <c r="CJ189" s="15">
        <f t="shared" ca="1" si="129"/>
        <v>0</v>
      </c>
      <c r="CK189" s="15">
        <f t="shared" ca="1" si="130"/>
        <v>0</v>
      </c>
      <c r="CL189" s="15">
        <f t="shared" ca="1" si="131"/>
        <v>0</v>
      </c>
      <c r="CM189" s="15">
        <f t="shared" ca="1" si="131"/>
        <v>0</v>
      </c>
      <c r="CN189" s="15">
        <f t="shared" ca="1" si="132"/>
        <v>0</v>
      </c>
      <c r="CO189" s="15">
        <f t="shared" ca="1" si="133"/>
        <v>0</v>
      </c>
    </row>
    <row r="190" spans="1:93" x14ac:dyDescent="0.35">
      <c r="A190" s="4" t="str">
        <f t="shared" si="136"/>
        <v>WPOWATU</v>
      </c>
      <c r="B190" s="3" t="str">
        <f t="shared" si="91"/>
        <v>WPOWATU</v>
      </c>
      <c r="C190" s="4" t="s">
        <v>250</v>
      </c>
      <c r="D190" s="4" t="s">
        <v>251</v>
      </c>
      <c r="E190" s="6" t="s">
        <v>25</v>
      </c>
      <c r="F190" s="9">
        <v>2901772.4</v>
      </c>
      <c r="G190" s="10">
        <v>0</v>
      </c>
      <c r="H190" s="12">
        <f t="shared" ca="1" si="92"/>
        <v>5.8578581886429776E-3</v>
      </c>
      <c r="I190" s="14">
        <f t="shared" ca="1" si="93"/>
        <v>0</v>
      </c>
      <c r="J190" s="12">
        <f>SUMIFS('Inter regional allocations'!$D:$D,'Inter regional allocations'!$A:$A,J$2,'Inter regional allocations'!$C:$C,$E190,'Inter regional allocations'!$B:$B,"load")</f>
        <v>4.1797775249434899E-5</v>
      </c>
      <c r="K190" s="15">
        <f>SUMIFS('Inter regional allocations'!$D:$D,'Inter regional allocations'!$A:$A,K$2,'Inter regional allocations'!$C:$C,$E190,'Inter regional allocations'!$B:$B,"load")</f>
        <v>0</v>
      </c>
      <c r="L190" s="15">
        <f>SUMIFS('Inter regional allocations'!$D:$D,'Inter regional allocations'!$A:$A,L$2,'Inter regional allocations'!$C:$C,$E190,'Inter regional allocations'!$B:$B,"load")</f>
        <v>7.1130189931879499E-6</v>
      </c>
      <c r="M190" s="15">
        <f>SUMIFS('Inter regional allocations'!$D:$D,'Inter regional allocations'!$A:$A,M$2,'Inter regional allocations'!$C:$C,$E190,'Inter regional allocations'!$B:$B,"load")</f>
        <v>2.0820298402802698E-2</v>
      </c>
      <c r="N190" s="15">
        <f>SUMIFS('Inter regional allocations'!$D:$D,'Inter regional allocations'!$A:$A,N$2,'Inter regional allocations'!$C:$C,$E190,'Inter regional allocations'!$B:$B,"load")</f>
        <v>5.7872974302054305E-7</v>
      </c>
      <c r="O190" s="15">
        <f>SUMIFS('Inter regional allocations'!$D:$D,'Inter regional allocations'!$A:$A,O$2,'Inter regional allocations'!$C:$C,$E190,'Inter regional allocations'!$B:$B,"load")</f>
        <v>3.3172550481076301E-7</v>
      </c>
      <c r="P190" s="15">
        <f>SUMIFS('Inter regional allocations'!$D:$D,'Inter regional allocations'!$A:$A,P$2,'Inter regional allocations'!$C:$C,$E190,'Inter regional allocations'!$B:$B,"load")</f>
        <v>3.2586292707348E-4</v>
      </c>
      <c r="Q190" s="15">
        <f>SUMIFS('Inter regional allocations'!$D:$D,'Inter regional allocations'!$A:$A,Q$2,'Inter regional allocations'!$C:$C,$E190,'Inter regional allocations'!$B:$B,"load")</f>
        <v>4.6077492358769599E-3</v>
      </c>
      <c r="R190" s="15">
        <f>SUMIFS('Inter regional allocations'!$D:$D,'Inter regional allocations'!$A:$A,R$2,'Inter regional allocations'!$C:$C,$E190,'Inter regional allocations'!$B:$B,"load")</f>
        <v>3.92611859836451E-3</v>
      </c>
      <c r="S190" s="15">
        <f>SUMIFS('Inter regional allocations'!$D:$D,'Inter regional allocations'!$A:$A,S$2,'Inter regional allocations'!$C:$C,$E190,'Inter regional allocations'!$B:$B,"load")</f>
        <v>0</v>
      </c>
      <c r="T190" s="15">
        <f>SUMIFS('Inter regional allocations'!$D:$D,'Inter regional allocations'!$A:$A,T$2,'Inter regional allocations'!$C:$C,$E190,'Inter regional allocations'!$B:$B,"load")</f>
        <v>0</v>
      </c>
      <c r="U190" s="15">
        <f>SUMIFS('Inter regional allocations'!$D:$D,'Inter regional allocations'!$A:$A,U$2,'Inter regional allocations'!$C:$C,$E190,'Inter regional allocations'!$B:$B,"load")</f>
        <v>0.47250682450435599</v>
      </c>
      <c r="V190" s="15">
        <f>SUMIFS('Inter regional allocations'!$D:$D,'Inter regional allocations'!$A:$A,V$2,'Inter regional allocations'!$C:$C,$E190,'Inter regional allocations'!$B:$B,"load")</f>
        <v>3.31687160084214E-4</v>
      </c>
      <c r="W190" s="15">
        <f>SUMIFS('Inter regional allocations'!$D:$D,'Inter regional allocations'!$A:$A,W$2,'Inter regional allocations'!$C:$C,$E190,'Inter regional allocations'!$B:$B,"load")</f>
        <v>0</v>
      </c>
      <c r="X190" s="15">
        <f>SUMIFS('Inter regional allocations'!$D:$D,'Inter regional allocations'!$A:$A,X$2,'Inter regional allocations'!$C:$C,$E190,'Inter regional allocations'!$B:$B,"load")</f>
        <v>1.5430886368838599E-9</v>
      </c>
      <c r="Y190" s="15">
        <f>SUMIFS('Inter regional allocations'!$D:$D,'Inter regional allocations'!$A:$A,Y$2,'Inter regional allocations'!$C:$C,$E190,'Inter regional allocations'!$B:$B,"load")</f>
        <v>3.9143077602663702E-9</v>
      </c>
      <c r="Z190" s="15">
        <f>SUMIFS('Inter regional allocations'!$D:$D,'Inter regional allocations'!$A:$A,Z$2,'Inter regional allocations'!$C:$C,$E190,'Inter regional allocations'!$B:$B,"load")</f>
        <v>3.4902396713454298E-2</v>
      </c>
      <c r="AA190" s="15">
        <f>SUMIFS('Inter regional allocations'!$D:$D,'Inter regional allocations'!$A:$A,AA$2,'Inter regional allocations'!$C:$C,$E190,'Inter regional allocations'!$B:$B,"load")</f>
        <v>2.7810441328387199E-3</v>
      </c>
      <c r="AB190" s="15">
        <f>SUMIFS('Inter regional allocations'!$D:$D,'Inter regional allocations'!$A:$A,AB$2,'Inter regional allocations'!$C:$C,$E190,'Inter regional allocations'!$B:$B,"load")</f>
        <v>0</v>
      </c>
      <c r="AC190" s="15">
        <f>SUMIFS('Inter regional allocations'!$D:$D,'Inter regional allocations'!$A:$A,AC$2,'Inter regional allocations'!$C:$C,$E190,'Inter regional allocations'!$B:$B,"load")</f>
        <v>9.5799010195892906E-8</v>
      </c>
      <c r="AD190" s="15">
        <f>SUMIFS('Inter regional allocations'!$D:$D,'Inter regional allocations'!$A:$A,AD$2,'Inter regional allocations'!$C:$C,$E190,'Inter regional allocations'!$B:$B,"load")</f>
        <v>3.2328130700350502E-7</v>
      </c>
      <c r="AE190" s="12">
        <f>SUMIFS('Inter regional allocations'!$D:$D,'Inter regional allocations'!$A:$A,AE$2,'Inter regional allocations'!$C:$C,$E190,'Inter regional allocations'!$B:$B,"gen")</f>
        <v>0</v>
      </c>
      <c r="AF190" s="15">
        <f>SUMIFS('Inter regional allocations'!$D:$D,'Inter regional allocations'!$A:$A,AF$2,'Inter regional allocations'!$C:$C,$E190,'Inter regional allocations'!$B:$B,"gen")</f>
        <v>0</v>
      </c>
      <c r="AG190" s="15">
        <f>SUMIFS('Inter regional allocations'!$D:$D,'Inter regional allocations'!$A:$A,AG$2,'Inter regional allocations'!$C:$C,$E190,'Inter regional allocations'!$B:$B,"gen")</f>
        <v>0</v>
      </c>
      <c r="AH190" s="15">
        <f>SUMIFS('Inter regional allocations'!$D:$D,'Inter regional allocations'!$A:$A,AH$2,'Inter regional allocations'!$C:$C,$E190,'Inter regional allocations'!$B:$B,"gen")</f>
        <v>0</v>
      </c>
      <c r="AI190" s="15">
        <f>SUMIFS('Inter regional allocations'!$D:$D,'Inter regional allocations'!$A:$A,AI$2,'Inter regional allocations'!$C:$C,$E190,'Inter regional allocations'!$B:$B,"gen")</f>
        <v>0</v>
      </c>
      <c r="AJ190" s="15">
        <f>SUMIFS('Inter regional allocations'!$D:$D,'Inter regional allocations'!$A:$A,AJ$2,'Inter regional allocations'!$C:$C,$E190,'Inter regional allocations'!$B:$B,"gen")</f>
        <v>0</v>
      </c>
      <c r="AK190" s="15">
        <f>SUMIFS('Inter regional allocations'!$D:$D,'Inter regional allocations'!$A:$A,AK$2,'Inter regional allocations'!$C:$C,$E190,'Inter regional allocations'!$B:$B,"gen")</f>
        <v>0</v>
      </c>
      <c r="AL190" s="15">
        <f>SUMIFS('Inter regional allocations'!$D:$D,'Inter regional allocations'!$A:$A,AL$2,'Inter regional allocations'!$C:$C,$E190,'Inter regional allocations'!$B:$B,"gen")</f>
        <v>0</v>
      </c>
      <c r="AM190" s="15">
        <f>SUMIFS('Inter regional allocations'!$D:$D,'Inter regional allocations'!$A:$A,AM$2,'Inter regional allocations'!$C:$C,$E190,'Inter regional allocations'!$B:$B,"gen")</f>
        <v>0</v>
      </c>
      <c r="AN190" s="15">
        <f>SUMIFS('Inter regional allocations'!$D:$D,'Inter regional allocations'!$A:$A,AN$2,'Inter regional allocations'!$C:$C,$E190,'Inter regional allocations'!$B:$B,"gen")</f>
        <v>0</v>
      </c>
      <c r="AO190" s="15">
        <f>SUMIFS('Inter regional allocations'!$D:$D,'Inter regional allocations'!$A:$A,AO$2,'Inter regional allocations'!$C:$C,$E190,'Inter regional allocations'!$B:$B,"gen")</f>
        <v>0</v>
      </c>
      <c r="AP190" s="15">
        <f>SUMIFS('Inter regional allocations'!$D:$D,'Inter regional allocations'!$A:$A,AP$2,'Inter regional allocations'!$C:$C,$E190,'Inter regional allocations'!$B:$B,"gen")</f>
        <v>0.12276584051740499</v>
      </c>
      <c r="AQ190" s="15">
        <f>SUMIFS('Inter regional allocations'!$D:$D,'Inter regional allocations'!$A:$A,AQ$2,'Inter regional allocations'!$C:$C,$E190,'Inter regional allocations'!$B:$B,"gen")</f>
        <v>0</v>
      </c>
      <c r="AR190" s="15">
        <f>SUMIFS('Inter regional allocations'!$D:$D,'Inter regional allocations'!$A:$A,AR$2,'Inter regional allocations'!$C:$C,$E190,'Inter regional allocations'!$B:$B,"gen")</f>
        <v>1.19927410007297E-5</v>
      </c>
      <c r="AS190" s="15">
        <f>SUMIFS('Inter regional allocations'!$D:$D,'Inter regional allocations'!$A:$A,AS$2,'Inter regional allocations'!$C:$C,$E190,'Inter regional allocations'!$B:$B,"gen")</f>
        <v>0</v>
      </c>
      <c r="AT190" s="15">
        <f>SUMIFS('Inter regional allocations'!$D:$D,'Inter regional allocations'!$A:$A,AT$2,'Inter regional allocations'!$C:$C,$E190,'Inter regional allocations'!$B:$B,"gen")</f>
        <v>0</v>
      </c>
      <c r="AU190" s="15">
        <f>SUMIFS('Inter regional allocations'!$D:$D,'Inter regional allocations'!$A:$A,AU$2,'Inter regional allocations'!$C:$C,$E190,'Inter regional allocations'!$B:$B,"gen")</f>
        <v>1.7571512432993501E-5</v>
      </c>
      <c r="AV190" s="15">
        <f>SUMIFS('Inter regional allocations'!$D:$D,'Inter regional allocations'!$A:$A,AV$2,'Inter regional allocations'!$C:$C,$E190,'Inter regional allocations'!$B:$B,"gen")</f>
        <v>5.9739059407704802E-4</v>
      </c>
      <c r="AW190" s="15">
        <f>SUMIFS('Inter regional allocations'!$D:$D,'Inter regional allocations'!$A:$A,AW$2,'Inter regional allocations'!$C:$C,$E190,'Inter regional allocations'!$B:$B,"gen")</f>
        <v>9.5867277521230401E-11</v>
      </c>
      <c r="AX190" s="15">
        <f>SUMIFS('Inter regional allocations'!$D:$D,'Inter regional allocations'!$A:$A,AX$2,'Inter regional allocations'!$C:$C,$E190,'Inter regional allocations'!$B:$B,"gen")</f>
        <v>0</v>
      </c>
      <c r="AY190" s="15">
        <f>SUMIFS('Inter regional allocations'!$D:$D,'Inter regional allocations'!$A:$A,AY$2,'Inter regional allocations'!$C:$C,$E190,'Inter regional allocations'!$B:$B,"gen")</f>
        <v>0</v>
      </c>
      <c r="AZ190" s="12">
        <f t="shared" ca="1" si="94"/>
        <v>2.4484544001196101E-7</v>
      </c>
      <c r="BA190" s="15">
        <f t="shared" ca="1" si="95"/>
        <v>0</v>
      </c>
      <c r="BB190" s="15">
        <f t="shared" ca="1" si="96"/>
        <v>4.1667056555219062E-8</v>
      </c>
      <c r="BC190" s="15">
        <f t="shared" ca="1" si="97"/>
        <v>1.219623554888481E-4</v>
      </c>
      <c r="BD190" s="15">
        <f t="shared" ca="1" si="98"/>
        <v>3.3901167641641342E-9</v>
      </c>
      <c r="BE190" s="15">
        <f t="shared" ca="1" si="99"/>
        <v>1.9432009647374534E-9</v>
      </c>
      <c r="BF190" s="15">
        <f t="shared" ca="1" si="100"/>
        <v>1.9088588157325542E-6</v>
      </c>
      <c r="BG190" s="15">
        <f t="shared" ca="1" si="101"/>
        <v>2.6991541592595271E-5</v>
      </c>
      <c r="BH190" s="15">
        <f t="shared" ca="1" si="102"/>
        <v>2.2998645981013034E-5</v>
      </c>
      <c r="BI190" s="15">
        <f t="shared" ca="1" si="103"/>
        <v>0</v>
      </c>
      <c r="BJ190" s="15">
        <f t="shared" ca="1" si="104"/>
        <v>0</v>
      </c>
      <c r="BK190" s="15">
        <f t="shared" ca="1" si="105"/>
        <v>2.7678779711125322E-3</v>
      </c>
      <c r="BL190" s="15">
        <f t="shared" ca="1" si="106"/>
        <v>1.942976346767047E-6</v>
      </c>
      <c r="BM190" s="15">
        <f t="shared" ca="1" si="107"/>
        <v>0</v>
      </c>
      <c r="BN190" s="15">
        <f t="shared" ca="1" si="108"/>
        <v>9.039194407372049E-12</v>
      </c>
      <c r="BO190" s="15">
        <f t="shared" ca="1" si="109"/>
        <v>2.292945976634511E-11</v>
      </c>
      <c r="BP190" s="15">
        <f t="shared" ca="1" si="110"/>
        <v>2.04453290391174E-4</v>
      </c>
      <c r="BQ190" s="15">
        <f t="shared" ca="1" si="111"/>
        <v>1.6290962146526803E-5</v>
      </c>
      <c r="BR190" s="15">
        <f t="shared" ca="1" si="111"/>
        <v>0</v>
      </c>
      <c r="BS190" s="15">
        <f t="shared" ca="1" si="112"/>
        <v>5.6117701633990341E-10</v>
      </c>
      <c r="BT190" s="15">
        <f t="shared" ca="1" si="113"/>
        <v>1.8937360514656864E-9</v>
      </c>
      <c r="BU190" s="12">
        <f t="shared" ca="1" si="114"/>
        <v>0</v>
      </c>
      <c r="BV190" s="15">
        <f t="shared" ca="1" si="115"/>
        <v>0</v>
      </c>
      <c r="BW190" s="15">
        <f t="shared" ca="1" si="116"/>
        <v>0</v>
      </c>
      <c r="BX190" s="15">
        <f t="shared" ca="1" si="117"/>
        <v>0</v>
      </c>
      <c r="BY190" s="15">
        <f t="shared" ca="1" si="118"/>
        <v>0</v>
      </c>
      <c r="BZ190" s="15">
        <f t="shared" ca="1" si="119"/>
        <v>0</v>
      </c>
      <c r="CA190" s="15">
        <f t="shared" ca="1" si="120"/>
        <v>0</v>
      </c>
      <c r="CB190" s="15">
        <f t="shared" ca="1" si="121"/>
        <v>0</v>
      </c>
      <c r="CC190" s="15">
        <f t="shared" ca="1" si="122"/>
        <v>0</v>
      </c>
      <c r="CD190" s="15">
        <f t="shared" ca="1" si="123"/>
        <v>0</v>
      </c>
      <c r="CE190" s="15">
        <f t="shared" ca="1" si="124"/>
        <v>0</v>
      </c>
      <c r="CF190" s="15">
        <f t="shared" ca="1" si="125"/>
        <v>0</v>
      </c>
      <c r="CG190" s="15">
        <f t="shared" ca="1" si="126"/>
        <v>0</v>
      </c>
      <c r="CH190" s="15">
        <f t="shared" ca="1" si="127"/>
        <v>0</v>
      </c>
      <c r="CI190" s="15">
        <f t="shared" ca="1" si="128"/>
        <v>0</v>
      </c>
      <c r="CJ190" s="15">
        <f t="shared" ca="1" si="129"/>
        <v>0</v>
      </c>
      <c r="CK190" s="15">
        <f t="shared" ca="1" si="130"/>
        <v>0</v>
      </c>
      <c r="CL190" s="15">
        <f t="shared" ca="1" si="131"/>
        <v>0</v>
      </c>
      <c r="CM190" s="15">
        <f t="shared" ca="1" si="131"/>
        <v>0</v>
      </c>
      <c r="CN190" s="15">
        <f t="shared" ca="1" si="132"/>
        <v>0</v>
      </c>
      <c r="CO190" s="15">
        <f t="shared" ca="1" si="133"/>
        <v>0</v>
      </c>
    </row>
    <row r="191" spans="1:93" x14ac:dyDescent="0.35">
      <c r="A191" s="4" t="str">
        <f t="shared" si="136"/>
        <v>WPOWDOB</v>
      </c>
      <c r="B191" s="3" t="str">
        <f t="shared" si="91"/>
        <v>WPOWDOB</v>
      </c>
      <c r="C191" s="4" t="s">
        <v>250</v>
      </c>
      <c r="D191" s="4" t="s">
        <v>252</v>
      </c>
      <c r="E191" s="6" t="s">
        <v>31</v>
      </c>
      <c r="F191" s="9">
        <v>14168173.800000001</v>
      </c>
      <c r="G191" s="10">
        <v>875150.6</v>
      </c>
      <c r="H191" s="12">
        <f t="shared" ca="1" si="92"/>
        <v>4.8729364103990841E-3</v>
      </c>
      <c r="I191" s="14">
        <f t="shared" ca="1" si="93"/>
        <v>2.7889393825392059E-3</v>
      </c>
      <c r="J191" s="12">
        <f>SUMIFS('Inter regional allocations'!$D:$D,'Inter regional allocations'!$A:$A,J$2,'Inter regional allocations'!$C:$C,$E191,'Inter regional allocations'!$B:$B,"load")</f>
        <v>3.19718824954076E-4</v>
      </c>
      <c r="K191" s="15">
        <f>SUMIFS('Inter regional allocations'!$D:$D,'Inter regional allocations'!$A:$A,K$2,'Inter regional allocations'!$C:$C,$E191,'Inter regional allocations'!$B:$B,"load")</f>
        <v>0</v>
      </c>
      <c r="L191" s="15">
        <f>SUMIFS('Inter regional allocations'!$D:$D,'Inter regional allocations'!$A:$A,L$2,'Inter regional allocations'!$C:$C,$E191,'Inter regional allocations'!$B:$B,"load")</f>
        <v>6.2027665145717497E-5</v>
      </c>
      <c r="M191" s="15">
        <f>SUMIFS('Inter regional allocations'!$D:$D,'Inter regional allocations'!$A:$A,M$2,'Inter regional allocations'!$C:$C,$E191,'Inter regional allocations'!$B:$B,"load")</f>
        <v>0.13422147299273399</v>
      </c>
      <c r="N191" s="15">
        <f>SUMIFS('Inter regional allocations'!$D:$D,'Inter regional allocations'!$A:$A,N$2,'Inter regional allocations'!$C:$C,$E191,'Inter regional allocations'!$B:$B,"load")</f>
        <v>3.6142334527787501E-6</v>
      </c>
      <c r="O191" s="15">
        <f>SUMIFS('Inter regional allocations'!$D:$D,'Inter regional allocations'!$A:$A,O$2,'Inter regional allocations'!$C:$C,$E191,'Inter regional allocations'!$B:$B,"load")</f>
        <v>2.1826372977196E-6</v>
      </c>
      <c r="P191" s="15">
        <f>SUMIFS('Inter regional allocations'!$D:$D,'Inter regional allocations'!$A:$A,P$2,'Inter regional allocations'!$C:$C,$E191,'Inter regional allocations'!$B:$B,"load")</f>
        <v>2.3650669069191599E-3</v>
      </c>
      <c r="Q191" s="15">
        <f>SUMIFS('Inter regional allocations'!$D:$D,'Inter regional allocations'!$A:$A,Q$2,'Inter regional allocations'!$C:$C,$E191,'Inter regional allocations'!$B:$B,"load")</f>
        <v>2.95810361249744E-2</v>
      </c>
      <c r="R191" s="15">
        <f>SUMIFS('Inter regional allocations'!$D:$D,'Inter regional allocations'!$A:$A,R$2,'Inter regional allocations'!$C:$C,$E191,'Inter regional allocations'!$B:$B,"load")</f>
        <v>2.7623812593177501E-2</v>
      </c>
      <c r="S191" s="15">
        <f>SUMIFS('Inter regional allocations'!$D:$D,'Inter regional allocations'!$A:$A,S$2,'Inter regional allocations'!$C:$C,$E191,'Inter regional allocations'!$B:$B,"load")</f>
        <v>0</v>
      </c>
      <c r="T191" s="15">
        <f>SUMIFS('Inter regional allocations'!$D:$D,'Inter regional allocations'!$A:$A,T$2,'Inter regional allocations'!$C:$C,$E191,'Inter regional allocations'!$B:$B,"load")</f>
        <v>0</v>
      </c>
      <c r="U191" s="15">
        <f>SUMIFS('Inter regional allocations'!$D:$D,'Inter regional allocations'!$A:$A,U$2,'Inter regional allocations'!$C:$C,$E191,'Inter regional allocations'!$B:$B,"load")</f>
        <v>1.61630299887673E-2</v>
      </c>
      <c r="V191" s="15">
        <f>SUMIFS('Inter regional allocations'!$D:$D,'Inter regional allocations'!$A:$A,V$2,'Inter regional allocations'!$C:$C,$E191,'Inter regional allocations'!$B:$B,"load")</f>
        <v>2.2794302184017002E-3</v>
      </c>
      <c r="W191" s="15">
        <f>SUMIFS('Inter regional allocations'!$D:$D,'Inter regional allocations'!$A:$A,W$2,'Inter regional allocations'!$C:$C,$E191,'Inter regional allocations'!$B:$B,"load")</f>
        <v>0</v>
      </c>
      <c r="X191" s="15">
        <f>SUMIFS('Inter regional allocations'!$D:$D,'Inter regional allocations'!$A:$A,X$2,'Inter regional allocations'!$C:$C,$E191,'Inter regional allocations'!$B:$B,"load")</f>
        <v>1.4811318194351801E-8</v>
      </c>
      <c r="Y191" s="15">
        <f>SUMIFS('Inter regional allocations'!$D:$D,'Inter regional allocations'!$A:$A,Y$2,'Inter regional allocations'!$C:$C,$E191,'Inter regional allocations'!$B:$B,"load")</f>
        <v>3.7639854697271101E-8</v>
      </c>
      <c r="Z191" s="15">
        <f>SUMIFS('Inter regional allocations'!$D:$D,'Inter regional allocations'!$A:$A,Z$2,'Inter regional allocations'!$C:$C,$E191,'Inter regional allocations'!$B:$B,"load")</f>
        <v>0.22373350923108101</v>
      </c>
      <c r="AA191" s="15">
        <f>SUMIFS('Inter regional allocations'!$D:$D,'Inter regional allocations'!$A:$A,AA$2,'Inter regional allocations'!$C:$C,$E191,'Inter regional allocations'!$B:$B,"load")</f>
        <v>0.49489510424147198</v>
      </c>
      <c r="AB191" s="15">
        <f>SUMIFS('Inter regional allocations'!$D:$D,'Inter regional allocations'!$A:$A,AB$2,'Inter regional allocations'!$C:$C,$E191,'Inter regional allocations'!$B:$B,"load")</f>
        <v>0</v>
      </c>
      <c r="AC191" s="15">
        <f>SUMIFS('Inter regional allocations'!$D:$D,'Inter regional allocations'!$A:$A,AC$2,'Inter regional allocations'!$C:$C,$E191,'Inter regional allocations'!$B:$B,"load")</f>
        <v>4.6358723862515301E-7</v>
      </c>
      <c r="AD191" s="15">
        <f>SUMIFS('Inter regional allocations'!$D:$D,'Inter regional allocations'!$A:$A,AD$2,'Inter regional allocations'!$C:$C,$E191,'Inter regional allocations'!$B:$B,"load")</f>
        <v>3.07541143636676E-6</v>
      </c>
      <c r="AE191" s="12">
        <f>SUMIFS('Inter regional allocations'!$D:$D,'Inter regional allocations'!$A:$A,AE$2,'Inter regional allocations'!$C:$C,$E191,'Inter regional allocations'!$B:$B,"gen")</f>
        <v>0</v>
      </c>
      <c r="AF191" s="15">
        <f>SUMIFS('Inter regional allocations'!$D:$D,'Inter regional allocations'!$A:$A,AF$2,'Inter regional allocations'!$C:$C,$E191,'Inter regional allocations'!$B:$B,"gen")</f>
        <v>0</v>
      </c>
      <c r="AG191" s="15">
        <f>SUMIFS('Inter regional allocations'!$D:$D,'Inter regional allocations'!$A:$A,AG$2,'Inter regional allocations'!$C:$C,$E191,'Inter regional allocations'!$B:$B,"gen")</f>
        <v>0</v>
      </c>
      <c r="AH191" s="15">
        <f>SUMIFS('Inter regional allocations'!$D:$D,'Inter regional allocations'!$A:$A,AH$2,'Inter regional allocations'!$C:$C,$E191,'Inter regional allocations'!$B:$B,"gen")</f>
        <v>0</v>
      </c>
      <c r="AI191" s="15">
        <f>SUMIFS('Inter regional allocations'!$D:$D,'Inter regional allocations'!$A:$A,AI$2,'Inter regional allocations'!$C:$C,$E191,'Inter regional allocations'!$B:$B,"gen")</f>
        <v>0</v>
      </c>
      <c r="AJ191" s="15">
        <f>SUMIFS('Inter regional allocations'!$D:$D,'Inter regional allocations'!$A:$A,AJ$2,'Inter regional allocations'!$C:$C,$E191,'Inter regional allocations'!$B:$B,"gen")</f>
        <v>0</v>
      </c>
      <c r="AK191" s="15">
        <f>SUMIFS('Inter regional allocations'!$D:$D,'Inter regional allocations'!$A:$A,AK$2,'Inter regional allocations'!$C:$C,$E191,'Inter regional allocations'!$B:$B,"gen")</f>
        <v>0</v>
      </c>
      <c r="AL191" s="15">
        <f>SUMIFS('Inter regional allocations'!$D:$D,'Inter regional allocations'!$A:$A,AL$2,'Inter regional allocations'!$C:$C,$E191,'Inter regional allocations'!$B:$B,"gen")</f>
        <v>0</v>
      </c>
      <c r="AM191" s="15">
        <f>SUMIFS('Inter regional allocations'!$D:$D,'Inter regional allocations'!$A:$A,AM$2,'Inter regional allocations'!$C:$C,$E191,'Inter regional allocations'!$B:$B,"gen")</f>
        <v>0</v>
      </c>
      <c r="AN191" s="15">
        <f>SUMIFS('Inter regional allocations'!$D:$D,'Inter regional allocations'!$A:$A,AN$2,'Inter regional allocations'!$C:$C,$E191,'Inter regional allocations'!$B:$B,"gen")</f>
        <v>0</v>
      </c>
      <c r="AO191" s="15">
        <f>SUMIFS('Inter regional allocations'!$D:$D,'Inter regional allocations'!$A:$A,AO$2,'Inter regional allocations'!$C:$C,$E191,'Inter regional allocations'!$B:$B,"gen")</f>
        <v>0</v>
      </c>
      <c r="AP191" s="15">
        <f>SUMIFS('Inter regional allocations'!$D:$D,'Inter regional allocations'!$A:$A,AP$2,'Inter regional allocations'!$C:$C,$E191,'Inter regional allocations'!$B:$B,"gen")</f>
        <v>2.34456539594473E-3</v>
      </c>
      <c r="AQ191" s="15">
        <f>SUMIFS('Inter regional allocations'!$D:$D,'Inter regional allocations'!$A:$A,AQ$2,'Inter regional allocations'!$C:$C,$E191,'Inter regional allocations'!$B:$B,"gen")</f>
        <v>0</v>
      </c>
      <c r="AR191" s="15">
        <f>SUMIFS('Inter regional allocations'!$D:$D,'Inter regional allocations'!$A:$A,AR$2,'Inter regional allocations'!$C:$C,$E191,'Inter regional allocations'!$B:$B,"gen")</f>
        <v>5.3798479163151999E-7</v>
      </c>
      <c r="AS191" s="15">
        <f>SUMIFS('Inter regional allocations'!$D:$D,'Inter regional allocations'!$A:$A,AS$2,'Inter regional allocations'!$C:$C,$E191,'Inter regional allocations'!$B:$B,"gen")</f>
        <v>0</v>
      </c>
      <c r="AT191" s="15">
        <f>SUMIFS('Inter regional allocations'!$D:$D,'Inter regional allocations'!$A:$A,AT$2,'Inter regional allocations'!$C:$C,$E191,'Inter regional allocations'!$B:$B,"gen")</f>
        <v>0</v>
      </c>
      <c r="AU191" s="15">
        <f>SUMIFS('Inter regional allocations'!$D:$D,'Inter regional allocations'!$A:$A,AU$2,'Inter regional allocations'!$C:$C,$E191,'Inter regional allocations'!$B:$B,"gen")</f>
        <v>7.9507360673062795E-7</v>
      </c>
      <c r="AV191" s="15">
        <f>SUMIFS('Inter regional allocations'!$D:$D,'Inter regional allocations'!$A:$A,AV$2,'Inter regional allocations'!$C:$C,$E191,'Inter regional allocations'!$B:$B,"gen")</f>
        <v>5.4643822497622202E-2</v>
      </c>
      <c r="AW191" s="15">
        <f>SUMIFS('Inter regional allocations'!$D:$D,'Inter regional allocations'!$A:$A,AW$2,'Inter regional allocations'!$C:$C,$E191,'Inter regional allocations'!$B:$B,"gen")</f>
        <v>6.2894162539827001E-12</v>
      </c>
      <c r="AX191" s="15">
        <f>SUMIFS('Inter regional allocations'!$D:$D,'Inter regional allocations'!$A:$A,AX$2,'Inter regional allocations'!$C:$C,$E191,'Inter regional allocations'!$B:$B,"gen")</f>
        <v>0</v>
      </c>
      <c r="AY191" s="15">
        <f>SUMIFS('Inter regional allocations'!$D:$D,'Inter regional allocations'!$A:$A,AY$2,'Inter regional allocations'!$C:$C,$E191,'Inter regional allocations'!$B:$B,"gen")</f>
        <v>0</v>
      </c>
      <c r="AZ191" s="12">
        <f t="shared" ca="1" si="94"/>
        <v>1.5579695032087282E-6</v>
      </c>
      <c r="BA191" s="15">
        <f t="shared" ca="1" si="95"/>
        <v>0</v>
      </c>
      <c r="BB191" s="15">
        <f t="shared" ca="1" si="96"/>
        <v>3.0225686794060899E-7</v>
      </c>
      <c r="BC191" s="15">
        <f t="shared" ca="1" si="97"/>
        <v>6.5405270280369081E-4</v>
      </c>
      <c r="BD191" s="15">
        <f t="shared" ca="1" si="98"/>
        <v>1.7611929787727972E-8</v>
      </c>
      <c r="BE191" s="15">
        <f t="shared" ca="1" si="99"/>
        <v>1.0635852758752905E-8</v>
      </c>
      <c r="BF191" s="15">
        <f t="shared" ca="1" si="100"/>
        <v>1.1524820643756315E-5</v>
      </c>
      <c r="BG191" s="15">
        <f t="shared" ca="1" si="101"/>
        <v>1.4414650799071839E-4</v>
      </c>
      <c r="BH191" s="15">
        <f t="shared" ca="1" si="102"/>
        <v>1.3460908217933538E-4</v>
      </c>
      <c r="BI191" s="15">
        <f t="shared" ca="1" si="103"/>
        <v>0</v>
      </c>
      <c r="BJ191" s="15">
        <f t="shared" ca="1" si="104"/>
        <v>0</v>
      </c>
      <c r="BK191" s="15">
        <f t="shared" ca="1" si="105"/>
        <v>7.8761417334636467E-5</v>
      </c>
      <c r="BL191" s="15">
        <f t="shared" ca="1" si="106"/>
        <v>1.1107518506213582E-5</v>
      </c>
      <c r="BM191" s="15">
        <f t="shared" ca="1" si="107"/>
        <v>0</v>
      </c>
      <c r="BN191" s="15">
        <f t="shared" ca="1" si="108"/>
        <v>7.2174611715263309E-11</v>
      </c>
      <c r="BO191" s="15">
        <f t="shared" ca="1" si="109"/>
        <v>1.8341661843646335E-10</v>
      </c>
      <c r="BP191" s="15">
        <f t="shared" ca="1" si="110"/>
        <v>1.0902391633584943E-3</v>
      </c>
      <c r="BQ191" s="15">
        <f t="shared" ca="1" si="111"/>
        <v>2.4115923727865188E-3</v>
      </c>
      <c r="BR191" s="15">
        <f t="shared" ca="1" si="111"/>
        <v>0</v>
      </c>
      <c r="BS191" s="15">
        <f t="shared" ca="1" si="112"/>
        <v>2.2590311344928767E-9</v>
      </c>
      <c r="BT191" s="15">
        <f t="shared" ca="1" si="113"/>
        <v>1.4986284365229331E-8</v>
      </c>
      <c r="BU191" s="12">
        <f t="shared" ca="1" si="114"/>
        <v>0</v>
      </c>
      <c r="BV191" s="15">
        <f t="shared" ca="1" si="115"/>
        <v>0</v>
      </c>
      <c r="BW191" s="15">
        <f t="shared" ca="1" si="116"/>
        <v>0</v>
      </c>
      <c r="BX191" s="15">
        <f t="shared" ca="1" si="117"/>
        <v>0</v>
      </c>
      <c r="BY191" s="15">
        <f t="shared" ca="1" si="118"/>
        <v>0</v>
      </c>
      <c r="BZ191" s="15">
        <f t="shared" ca="1" si="119"/>
        <v>0</v>
      </c>
      <c r="CA191" s="15">
        <f t="shared" ca="1" si="120"/>
        <v>0</v>
      </c>
      <c r="CB191" s="15">
        <f t="shared" ca="1" si="121"/>
        <v>0</v>
      </c>
      <c r="CC191" s="15">
        <f t="shared" ca="1" si="122"/>
        <v>0</v>
      </c>
      <c r="CD191" s="15">
        <f t="shared" ca="1" si="123"/>
        <v>0</v>
      </c>
      <c r="CE191" s="15">
        <f t="shared" ca="1" si="124"/>
        <v>0</v>
      </c>
      <c r="CF191" s="15">
        <f t="shared" ca="1" si="125"/>
        <v>6.5388507676888843E-6</v>
      </c>
      <c r="CG191" s="15">
        <f t="shared" ca="1" si="126"/>
        <v>0</v>
      </c>
      <c r="CH191" s="15">
        <f t="shared" ca="1" si="127"/>
        <v>1.5004069725882946E-9</v>
      </c>
      <c r="CI191" s="15">
        <f t="shared" ca="1" si="128"/>
        <v>0</v>
      </c>
      <c r="CJ191" s="15">
        <f t="shared" ca="1" si="129"/>
        <v>0</v>
      </c>
      <c r="CK191" s="15">
        <f t="shared" ca="1" si="130"/>
        <v>2.2174120938285369E-9</v>
      </c>
      <c r="CL191" s="15">
        <f t="shared" ca="1" si="131"/>
        <v>1.5239830857610042E-4</v>
      </c>
      <c r="CM191" s="15">
        <f t="shared" ca="1" si="131"/>
        <v>1.7540800683914556E-14</v>
      </c>
      <c r="CN191" s="15">
        <f t="shared" ca="1" si="132"/>
        <v>0</v>
      </c>
      <c r="CO191" s="15">
        <f t="shared" ca="1" si="133"/>
        <v>0</v>
      </c>
    </row>
    <row r="192" spans="1:93" x14ac:dyDescent="0.35">
      <c r="A192" s="4" t="str">
        <f t="shared" si="136"/>
        <v>WPOWGYM</v>
      </c>
      <c r="B192" s="3" t="str">
        <f t="shared" si="91"/>
        <v>WPOWGYM</v>
      </c>
      <c r="C192" s="4" t="s">
        <v>250</v>
      </c>
      <c r="D192" s="4" t="s">
        <v>253</v>
      </c>
      <c r="E192" s="6" t="s">
        <v>31</v>
      </c>
      <c r="F192" s="41">
        <v>56996975.799999997</v>
      </c>
      <c r="G192" s="42">
        <v>0</v>
      </c>
      <c r="H192" s="12">
        <f t="shared" ca="1" si="92"/>
        <v>1.9603277216888419E-2</v>
      </c>
      <c r="I192" s="14">
        <f t="shared" ca="1" si="93"/>
        <v>0</v>
      </c>
      <c r="J192" s="12">
        <f>SUMIFS('Inter regional allocations'!$D:$D,'Inter regional allocations'!$A:$A,J$2,'Inter regional allocations'!$C:$C,$E192,'Inter regional allocations'!$B:$B,"load")</f>
        <v>3.19718824954076E-4</v>
      </c>
      <c r="K192" s="15">
        <f>SUMIFS('Inter regional allocations'!$D:$D,'Inter regional allocations'!$A:$A,K$2,'Inter regional allocations'!$C:$C,$E192,'Inter regional allocations'!$B:$B,"load")</f>
        <v>0</v>
      </c>
      <c r="L192" s="15">
        <f>SUMIFS('Inter regional allocations'!$D:$D,'Inter regional allocations'!$A:$A,L$2,'Inter regional allocations'!$C:$C,$E192,'Inter regional allocations'!$B:$B,"load")</f>
        <v>6.2027665145717497E-5</v>
      </c>
      <c r="M192" s="15">
        <f>SUMIFS('Inter regional allocations'!$D:$D,'Inter regional allocations'!$A:$A,M$2,'Inter regional allocations'!$C:$C,$E192,'Inter regional allocations'!$B:$B,"load")</f>
        <v>0.13422147299273399</v>
      </c>
      <c r="N192" s="15">
        <f>SUMIFS('Inter regional allocations'!$D:$D,'Inter regional allocations'!$A:$A,N$2,'Inter regional allocations'!$C:$C,$E192,'Inter regional allocations'!$B:$B,"load")</f>
        <v>3.6142334527787501E-6</v>
      </c>
      <c r="O192" s="15">
        <f>SUMIFS('Inter regional allocations'!$D:$D,'Inter regional allocations'!$A:$A,O$2,'Inter regional allocations'!$C:$C,$E192,'Inter regional allocations'!$B:$B,"load")</f>
        <v>2.1826372977196E-6</v>
      </c>
      <c r="P192" s="15">
        <f>SUMIFS('Inter regional allocations'!$D:$D,'Inter regional allocations'!$A:$A,P$2,'Inter regional allocations'!$C:$C,$E192,'Inter regional allocations'!$B:$B,"load")</f>
        <v>2.3650669069191599E-3</v>
      </c>
      <c r="Q192" s="15">
        <f>SUMIFS('Inter regional allocations'!$D:$D,'Inter regional allocations'!$A:$A,Q$2,'Inter regional allocations'!$C:$C,$E192,'Inter regional allocations'!$B:$B,"load")</f>
        <v>2.95810361249744E-2</v>
      </c>
      <c r="R192" s="15">
        <f>SUMIFS('Inter regional allocations'!$D:$D,'Inter regional allocations'!$A:$A,R$2,'Inter regional allocations'!$C:$C,$E192,'Inter regional allocations'!$B:$B,"load")</f>
        <v>2.7623812593177501E-2</v>
      </c>
      <c r="S192" s="15">
        <f>SUMIFS('Inter regional allocations'!$D:$D,'Inter regional allocations'!$A:$A,S$2,'Inter regional allocations'!$C:$C,$E192,'Inter regional allocations'!$B:$B,"load")</f>
        <v>0</v>
      </c>
      <c r="T192" s="15">
        <f>SUMIFS('Inter regional allocations'!$D:$D,'Inter regional allocations'!$A:$A,T$2,'Inter regional allocations'!$C:$C,$E192,'Inter regional allocations'!$B:$B,"load")</f>
        <v>0</v>
      </c>
      <c r="U192" s="15">
        <f>SUMIFS('Inter regional allocations'!$D:$D,'Inter regional allocations'!$A:$A,U$2,'Inter regional allocations'!$C:$C,$E192,'Inter regional allocations'!$B:$B,"load")</f>
        <v>1.61630299887673E-2</v>
      </c>
      <c r="V192" s="15">
        <f>SUMIFS('Inter regional allocations'!$D:$D,'Inter regional allocations'!$A:$A,V$2,'Inter regional allocations'!$C:$C,$E192,'Inter regional allocations'!$B:$B,"load")</f>
        <v>2.2794302184017002E-3</v>
      </c>
      <c r="W192" s="15">
        <f>SUMIFS('Inter regional allocations'!$D:$D,'Inter regional allocations'!$A:$A,W$2,'Inter regional allocations'!$C:$C,$E192,'Inter regional allocations'!$B:$B,"load")</f>
        <v>0</v>
      </c>
      <c r="X192" s="15">
        <f>SUMIFS('Inter regional allocations'!$D:$D,'Inter regional allocations'!$A:$A,X$2,'Inter regional allocations'!$C:$C,$E192,'Inter regional allocations'!$B:$B,"load")</f>
        <v>1.4811318194351801E-8</v>
      </c>
      <c r="Y192" s="15">
        <f>SUMIFS('Inter regional allocations'!$D:$D,'Inter regional allocations'!$A:$A,Y$2,'Inter regional allocations'!$C:$C,$E192,'Inter regional allocations'!$B:$B,"load")</f>
        <v>3.7639854697271101E-8</v>
      </c>
      <c r="Z192" s="15">
        <f>SUMIFS('Inter regional allocations'!$D:$D,'Inter regional allocations'!$A:$A,Z$2,'Inter regional allocations'!$C:$C,$E192,'Inter regional allocations'!$B:$B,"load")</f>
        <v>0.22373350923108101</v>
      </c>
      <c r="AA192" s="15">
        <f>SUMIFS('Inter regional allocations'!$D:$D,'Inter regional allocations'!$A:$A,AA$2,'Inter regional allocations'!$C:$C,$E192,'Inter regional allocations'!$B:$B,"load")</f>
        <v>0.49489510424147198</v>
      </c>
      <c r="AB192" s="15">
        <f>SUMIFS('Inter regional allocations'!$D:$D,'Inter regional allocations'!$A:$A,AB$2,'Inter regional allocations'!$C:$C,$E192,'Inter regional allocations'!$B:$B,"load")</f>
        <v>0</v>
      </c>
      <c r="AC192" s="15">
        <f>SUMIFS('Inter regional allocations'!$D:$D,'Inter regional allocations'!$A:$A,AC$2,'Inter regional allocations'!$C:$C,$E192,'Inter regional allocations'!$B:$B,"load")</f>
        <v>4.6358723862515301E-7</v>
      </c>
      <c r="AD192" s="15">
        <f>SUMIFS('Inter regional allocations'!$D:$D,'Inter regional allocations'!$A:$A,AD$2,'Inter regional allocations'!$C:$C,$E192,'Inter regional allocations'!$B:$B,"load")</f>
        <v>3.07541143636676E-6</v>
      </c>
      <c r="AE192" s="12">
        <f>SUMIFS('Inter regional allocations'!$D:$D,'Inter regional allocations'!$A:$A,AE$2,'Inter regional allocations'!$C:$C,$E192,'Inter regional allocations'!$B:$B,"gen")</f>
        <v>0</v>
      </c>
      <c r="AF192" s="15">
        <f>SUMIFS('Inter regional allocations'!$D:$D,'Inter regional allocations'!$A:$A,AF$2,'Inter regional allocations'!$C:$C,$E192,'Inter regional allocations'!$B:$B,"gen")</f>
        <v>0</v>
      </c>
      <c r="AG192" s="15">
        <f>SUMIFS('Inter regional allocations'!$D:$D,'Inter regional allocations'!$A:$A,AG$2,'Inter regional allocations'!$C:$C,$E192,'Inter regional allocations'!$B:$B,"gen")</f>
        <v>0</v>
      </c>
      <c r="AH192" s="15">
        <f>SUMIFS('Inter regional allocations'!$D:$D,'Inter regional allocations'!$A:$A,AH$2,'Inter regional allocations'!$C:$C,$E192,'Inter regional allocations'!$B:$B,"gen")</f>
        <v>0</v>
      </c>
      <c r="AI192" s="15">
        <f>SUMIFS('Inter regional allocations'!$D:$D,'Inter regional allocations'!$A:$A,AI$2,'Inter regional allocations'!$C:$C,$E192,'Inter regional allocations'!$B:$B,"gen")</f>
        <v>0</v>
      </c>
      <c r="AJ192" s="15">
        <f>SUMIFS('Inter regional allocations'!$D:$D,'Inter regional allocations'!$A:$A,AJ$2,'Inter regional allocations'!$C:$C,$E192,'Inter regional allocations'!$B:$B,"gen")</f>
        <v>0</v>
      </c>
      <c r="AK192" s="15">
        <f>SUMIFS('Inter regional allocations'!$D:$D,'Inter regional allocations'!$A:$A,AK$2,'Inter regional allocations'!$C:$C,$E192,'Inter regional allocations'!$B:$B,"gen")</f>
        <v>0</v>
      </c>
      <c r="AL192" s="15">
        <f>SUMIFS('Inter regional allocations'!$D:$D,'Inter regional allocations'!$A:$A,AL$2,'Inter regional allocations'!$C:$C,$E192,'Inter regional allocations'!$B:$B,"gen")</f>
        <v>0</v>
      </c>
      <c r="AM192" s="15">
        <f>SUMIFS('Inter regional allocations'!$D:$D,'Inter regional allocations'!$A:$A,AM$2,'Inter regional allocations'!$C:$C,$E192,'Inter regional allocations'!$B:$B,"gen")</f>
        <v>0</v>
      </c>
      <c r="AN192" s="15">
        <f>SUMIFS('Inter regional allocations'!$D:$D,'Inter regional allocations'!$A:$A,AN$2,'Inter regional allocations'!$C:$C,$E192,'Inter regional allocations'!$B:$B,"gen")</f>
        <v>0</v>
      </c>
      <c r="AO192" s="15">
        <f>SUMIFS('Inter regional allocations'!$D:$D,'Inter regional allocations'!$A:$A,AO$2,'Inter regional allocations'!$C:$C,$E192,'Inter regional allocations'!$B:$B,"gen")</f>
        <v>0</v>
      </c>
      <c r="AP192" s="15">
        <f>SUMIFS('Inter regional allocations'!$D:$D,'Inter regional allocations'!$A:$A,AP$2,'Inter regional allocations'!$C:$C,$E192,'Inter regional allocations'!$B:$B,"gen")</f>
        <v>2.34456539594473E-3</v>
      </c>
      <c r="AQ192" s="15">
        <f>SUMIFS('Inter regional allocations'!$D:$D,'Inter regional allocations'!$A:$A,AQ$2,'Inter regional allocations'!$C:$C,$E192,'Inter regional allocations'!$B:$B,"gen")</f>
        <v>0</v>
      </c>
      <c r="AR192" s="15">
        <f>SUMIFS('Inter regional allocations'!$D:$D,'Inter regional allocations'!$A:$A,AR$2,'Inter regional allocations'!$C:$C,$E192,'Inter regional allocations'!$B:$B,"gen")</f>
        <v>5.3798479163151999E-7</v>
      </c>
      <c r="AS192" s="15">
        <f>SUMIFS('Inter regional allocations'!$D:$D,'Inter regional allocations'!$A:$A,AS$2,'Inter regional allocations'!$C:$C,$E192,'Inter regional allocations'!$B:$B,"gen")</f>
        <v>0</v>
      </c>
      <c r="AT192" s="15">
        <f>SUMIFS('Inter regional allocations'!$D:$D,'Inter regional allocations'!$A:$A,AT$2,'Inter regional allocations'!$C:$C,$E192,'Inter regional allocations'!$B:$B,"gen")</f>
        <v>0</v>
      </c>
      <c r="AU192" s="15">
        <f>SUMIFS('Inter regional allocations'!$D:$D,'Inter regional allocations'!$A:$A,AU$2,'Inter regional allocations'!$C:$C,$E192,'Inter regional allocations'!$B:$B,"gen")</f>
        <v>7.9507360673062795E-7</v>
      </c>
      <c r="AV192" s="15">
        <f>SUMIFS('Inter regional allocations'!$D:$D,'Inter regional allocations'!$A:$A,AV$2,'Inter regional allocations'!$C:$C,$E192,'Inter regional allocations'!$B:$B,"gen")</f>
        <v>5.4643822497622202E-2</v>
      </c>
      <c r="AW192" s="15">
        <f>SUMIFS('Inter regional allocations'!$D:$D,'Inter regional allocations'!$A:$A,AW$2,'Inter regional allocations'!$C:$C,$E192,'Inter regional allocations'!$B:$B,"gen")</f>
        <v>6.2894162539827001E-12</v>
      </c>
      <c r="AX192" s="15">
        <f>SUMIFS('Inter regional allocations'!$D:$D,'Inter regional allocations'!$A:$A,AX$2,'Inter regional allocations'!$C:$C,$E192,'Inter regional allocations'!$B:$B,"gen")</f>
        <v>0</v>
      </c>
      <c r="AY192" s="15">
        <f>SUMIFS('Inter regional allocations'!$D:$D,'Inter regional allocations'!$A:$A,AY$2,'Inter regional allocations'!$C:$C,$E192,'Inter regional allocations'!$B:$B,"gen")</f>
        <v>0</v>
      </c>
      <c r="AZ192" s="12">
        <f t="shared" ca="1" si="94"/>
        <v>6.2675367570325743E-6</v>
      </c>
      <c r="BA192" s="15">
        <f t="shared" ca="1" si="95"/>
        <v>0</v>
      </c>
      <c r="BB192" s="15">
        <f t="shared" ca="1" si="96"/>
        <v>1.2159455149678277E-6</v>
      </c>
      <c r="BC192" s="15">
        <f t="shared" ca="1" si="97"/>
        <v>2.6311807435356665E-3</v>
      </c>
      <c r="BD192" s="15">
        <f t="shared" ca="1" si="98"/>
        <v>7.0850820301373634E-8</v>
      </c>
      <c r="BE192" s="15">
        <f t="shared" ca="1" si="99"/>
        <v>4.278684401111754E-8</v>
      </c>
      <c r="BF192" s="15">
        <f t="shared" ca="1" si="100"/>
        <v>4.6363062212825132E-5</v>
      </c>
      <c r="BG192" s="15">
        <f t="shared" ca="1" si="101"/>
        <v>5.7988525152066392E-4</v>
      </c>
      <c r="BH192" s="15">
        <f t="shared" ca="1" si="102"/>
        <v>5.4151725605143194E-4</v>
      </c>
      <c r="BI192" s="15">
        <f t="shared" ca="1" si="103"/>
        <v>0</v>
      </c>
      <c r="BJ192" s="15">
        <f t="shared" ca="1" si="104"/>
        <v>0</v>
      </c>
      <c r="BK192" s="15">
        <f t="shared" ca="1" si="105"/>
        <v>3.1684835753468626E-4</v>
      </c>
      <c r="BL192" s="15">
        <f t="shared" ca="1" si="106"/>
        <v>4.4684302467881045E-5</v>
      </c>
      <c r="BM192" s="15">
        <f t="shared" ca="1" si="107"/>
        <v>0</v>
      </c>
      <c r="BN192" s="15">
        <f t="shared" ca="1" si="108"/>
        <v>2.9035037651142157E-10</v>
      </c>
      <c r="BO192" s="15">
        <f t="shared" ca="1" si="109"/>
        <v>7.3786450603400511E-10</v>
      </c>
      <c r="BP192" s="15">
        <f t="shared" ca="1" si="110"/>
        <v>4.3859100041641454E-3</v>
      </c>
      <c r="BQ192" s="15">
        <f t="shared" ca="1" si="111"/>
        <v>9.7015659217264665E-3</v>
      </c>
      <c r="BR192" s="15">
        <f t="shared" ca="1" si="111"/>
        <v>0</v>
      </c>
      <c r="BS192" s="15">
        <f t="shared" ca="1" si="112"/>
        <v>9.0878291529806769E-9</v>
      </c>
      <c r="BT192" s="15">
        <f t="shared" ca="1" si="113"/>
        <v>6.0288142943086592E-8</v>
      </c>
      <c r="BU192" s="12">
        <f t="shared" ca="1" si="114"/>
        <v>0</v>
      </c>
      <c r="BV192" s="15">
        <f t="shared" ca="1" si="115"/>
        <v>0</v>
      </c>
      <c r="BW192" s="15">
        <f t="shared" ca="1" si="116"/>
        <v>0</v>
      </c>
      <c r="BX192" s="15">
        <f t="shared" ca="1" si="117"/>
        <v>0</v>
      </c>
      <c r="BY192" s="15">
        <f t="shared" ca="1" si="118"/>
        <v>0</v>
      </c>
      <c r="BZ192" s="15">
        <f t="shared" ca="1" si="119"/>
        <v>0</v>
      </c>
      <c r="CA192" s="15">
        <f t="shared" ca="1" si="120"/>
        <v>0</v>
      </c>
      <c r="CB192" s="15">
        <f t="shared" ca="1" si="121"/>
        <v>0</v>
      </c>
      <c r="CC192" s="15">
        <f t="shared" ca="1" si="122"/>
        <v>0</v>
      </c>
      <c r="CD192" s="15">
        <f t="shared" ca="1" si="123"/>
        <v>0</v>
      </c>
      <c r="CE192" s="15">
        <f t="shared" ca="1" si="124"/>
        <v>0</v>
      </c>
      <c r="CF192" s="15">
        <f t="shared" ca="1" si="125"/>
        <v>0</v>
      </c>
      <c r="CG192" s="15">
        <f t="shared" ca="1" si="126"/>
        <v>0</v>
      </c>
      <c r="CH192" s="15">
        <f t="shared" ca="1" si="127"/>
        <v>0</v>
      </c>
      <c r="CI192" s="15">
        <f t="shared" ca="1" si="128"/>
        <v>0</v>
      </c>
      <c r="CJ192" s="15">
        <f t="shared" ca="1" si="129"/>
        <v>0</v>
      </c>
      <c r="CK192" s="15">
        <f t="shared" ca="1" si="130"/>
        <v>0</v>
      </c>
      <c r="CL192" s="15">
        <f t="shared" ca="1" si="131"/>
        <v>0</v>
      </c>
      <c r="CM192" s="15">
        <f t="shared" ca="1" si="131"/>
        <v>0</v>
      </c>
      <c r="CN192" s="15">
        <f t="shared" ca="1" si="132"/>
        <v>0</v>
      </c>
      <c r="CO192" s="15">
        <f t="shared" ca="1" si="133"/>
        <v>0</v>
      </c>
    </row>
    <row r="193" spans="1:93" x14ac:dyDescent="0.35">
      <c r="A193" s="4" t="str">
        <f t="shared" si="136"/>
        <v>WPOWHKK</v>
      </c>
      <c r="B193" s="3" t="str">
        <f t="shared" ref="B193:B201" si="137">+C193&amp;D193</f>
        <v>WPOWHKK</v>
      </c>
      <c r="C193" s="4" t="s">
        <v>250</v>
      </c>
      <c r="D193" s="4" t="s">
        <v>254</v>
      </c>
      <c r="E193" s="6" t="s">
        <v>31</v>
      </c>
      <c r="F193" s="9">
        <v>34544118.200000003</v>
      </c>
      <c r="G193" s="10">
        <v>1825075</v>
      </c>
      <c r="H193" s="12">
        <f t="shared" ca="1" si="92"/>
        <v>1.1880944835805844E-2</v>
      </c>
      <c r="I193" s="14">
        <f t="shared" ca="1" si="93"/>
        <v>5.8161687183757183E-3</v>
      </c>
      <c r="J193" s="12">
        <f>SUMIFS('Inter regional allocations'!$D:$D,'Inter regional allocations'!$A:$A,J$2,'Inter regional allocations'!$C:$C,$E193,'Inter regional allocations'!$B:$B,"load")</f>
        <v>3.19718824954076E-4</v>
      </c>
      <c r="K193" s="15">
        <f>SUMIFS('Inter regional allocations'!$D:$D,'Inter regional allocations'!$A:$A,K$2,'Inter regional allocations'!$C:$C,$E193,'Inter regional allocations'!$B:$B,"load")</f>
        <v>0</v>
      </c>
      <c r="L193" s="15">
        <f>SUMIFS('Inter regional allocations'!$D:$D,'Inter regional allocations'!$A:$A,L$2,'Inter regional allocations'!$C:$C,$E193,'Inter regional allocations'!$B:$B,"load")</f>
        <v>6.2027665145717497E-5</v>
      </c>
      <c r="M193" s="15">
        <f>SUMIFS('Inter regional allocations'!$D:$D,'Inter regional allocations'!$A:$A,M$2,'Inter regional allocations'!$C:$C,$E193,'Inter regional allocations'!$B:$B,"load")</f>
        <v>0.13422147299273399</v>
      </c>
      <c r="N193" s="15">
        <f>SUMIFS('Inter regional allocations'!$D:$D,'Inter regional allocations'!$A:$A,N$2,'Inter regional allocations'!$C:$C,$E193,'Inter regional allocations'!$B:$B,"load")</f>
        <v>3.6142334527787501E-6</v>
      </c>
      <c r="O193" s="15">
        <f>SUMIFS('Inter regional allocations'!$D:$D,'Inter regional allocations'!$A:$A,O$2,'Inter regional allocations'!$C:$C,$E193,'Inter regional allocations'!$B:$B,"load")</f>
        <v>2.1826372977196E-6</v>
      </c>
      <c r="P193" s="15">
        <f>SUMIFS('Inter regional allocations'!$D:$D,'Inter regional allocations'!$A:$A,P$2,'Inter regional allocations'!$C:$C,$E193,'Inter regional allocations'!$B:$B,"load")</f>
        <v>2.3650669069191599E-3</v>
      </c>
      <c r="Q193" s="15">
        <f>SUMIFS('Inter regional allocations'!$D:$D,'Inter regional allocations'!$A:$A,Q$2,'Inter regional allocations'!$C:$C,$E193,'Inter regional allocations'!$B:$B,"load")</f>
        <v>2.95810361249744E-2</v>
      </c>
      <c r="R193" s="15">
        <f>SUMIFS('Inter regional allocations'!$D:$D,'Inter regional allocations'!$A:$A,R$2,'Inter regional allocations'!$C:$C,$E193,'Inter regional allocations'!$B:$B,"load")</f>
        <v>2.7623812593177501E-2</v>
      </c>
      <c r="S193" s="15">
        <f>SUMIFS('Inter regional allocations'!$D:$D,'Inter regional allocations'!$A:$A,S$2,'Inter regional allocations'!$C:$C,$E193,'Inter regional allocations'!$B:$B,"load")</f>
        <v>0</v>
      </c>
      <c r="T193" s="15">
        <f>SUMIFS('Inter regional allocations'!$D:$D,'Inter regional allocations'!$A:$A,T$2,'Inter regional allocations'!$C:$C,$E193,'Inter regional allocations'!$B:$B,"load")</f>
        <v>0</v>
      </c>
      <c r="U193" s="15">
        <f>SUMIFS('Inter regional allocations'!$D:$D,'Inter regional allocations'!$A:$A,U$2,'Inter regional allocations'!$C:$C,$E193,'Inter regional allocations'!$B:$B,"load")</f>
        <v>1.61630299887673E-2</v>
      </c>
      <c r="V193" s="15">
        <f>SUMIFS('Inter regional allocations'!$D:$D,'Inter regional allocations'!$A:$A,V$2,'Inter regional allocations'!$C:$C,$E193,'Inter regional allocations'!$B:$B,"load")</f>
        <v>2.2794302184017002E-3</v>
      </c>
      <c r="W193" s="15">
        <f>SUMIFS('Inter regional allocations'!$D:$D,'Inter regional allocations'!$A:$A,W$2,'Inter regional allocations'!$C:$C,$E193,'Inter regional allocations'!$B:$B,"load")</f>
        <v>0</v>
      </c>
      <c r="X193" s="15">
        <f>SUMIFS('Inter regional allocations'!$D:$D,'Inter regional allocations'!$A:$A,X$2,'Inter regional allocations'!$C:$C,$E193,'Inter regional allocations'!$B:$B,"load")</f>
        <v>1.4811318194351801E-8</v>
      </c>
      <c r="Y193" s="15">
        <f>SUMIFS('Inter regional allocations'!$D:$D,'Inter regional allocations'!$A:$A,Y$2,'Inter regional allocations'!$C:$C,$E193,'Inter regional allocations'!$B:$B,"load")</f>
        <v>3.7639854697271101E-8</v>
      </c>
      <c r="Z193" s="15">
        <f>SUMIFS('Inter regional allocations'!$D:$D,'Inter regional allocations'!$A:$A,Z$2,'Inter regional allocations'!$C:$C,$E193,'Inter regional allocations'!$B:$B,"load")</f>
        <v>0.22373350923108101</v>
      </c>
      <c r="AA193" s="15">
        <f>SUMIFS('Inter regional allocations'!$D:$D,'Inter regional allocations'!$A:$A,AA$2,'Inter regional allocations'!$C:$C,$E193,'Inter regional allocations'!$B:$B,"load")</f>
        <v>0.49489510424147198</v>
      </c>
      <c r="AB193" s="15">
        <f>SUMIFS('Inter regional allocations'!$D:$D,'Inter regional allocations'!$A:$A,AB$2,'Inter regional allocations'!$C:$C,$E193,'Inter regional allocations'!$B:$B,"load")</f>
        <v>0</v>
      </c>
      <c r="AC193" s="15">
        <f>SUMIFS('Inter regional allocations'!$D:$D,'Inter regional allocations'!$A:$A,AC$2,'Inter regional allocations'!$C:$C,$E193,'Inter regional allocations'!$B:$B,"load")</f>
        <v>4.6358723862515301E-7</v>
      </c>
      <c r="AD193" s="15">
        <f>SUMIFS('Inter regional allocations'!$D:$D,'Inter regional allocations'!$A:$A,AD$2,'Inter regional allocations'!$C:$C,$E193,'Inter regional allocations'!$B:$B,"load")</f>
        <v>3.07541143636676E-6</v>
      </c>
      <c r="AE193" s="12">
        <f>SUMIFS('Inter regional allocations'!$D:$D,'Inter regional allocations'!$A:$A,AE$2,'Inter regional allocations'!$C:$C,$E193,'Inter regional allocations'!$B:$B,"gen")</f>
        <v>0</v>
      </c>
      <c r="AF193" s="15">
        <f>SUMIFS('Inter regional allocations'!$D:$D,'Inter regional allocations'!$A:$A,AF$2,'Inter regional allocations'!$C:$C,$E193,'Inter regional allocations'!$B:$B,"gen")</f>
        <v>0</v>
      </c>
      <c r="AG193" s="15">
        <f>SUMIFS('Inter regional allocations'!$D:$D,'Inter regional allocations'!$A:$A,AG$2,'Inter regional allocations'!$C:$C,$E193,'Inter regional allocations'!$B:$B,"gen")</f>
        <v>0</v>
      </c>
      <c r="AH193" s="15">
        <f>SUMIFS('Inter regional allocations'!$D:$D,'Inter regional allocations'!$A:$A,AH$2,'Inter regional allocations'!$C:$C,$E193,'Inter regional allocations'!$B:$B,"gen")</f>
        <v>0</v>
      </c>
      <c r="AI193" s="15">
        <f>SUMIFS('Inter regional allocations'!$D:$D,'Inter regional allocations'!$A:$A,AI$2,'Inter regional allocations'!$C:$C,$E193,'Inter regional allocations'!$B:$B,"gen")</f>
        <v>0</v>
      </c>
      <c r="AJ193" s="15">
        <f>SUMIFS('Inter regional allocations'!$D:$D,'Inter regional allocations'!$A:$A,AJ$2,'Inter regional allocations'!$C:$C,$E193,'Inter regional allocations'!$B:$B,"gen")</f>
        <v>0</v>
      </c>
      <c r="AK193" s="15">
        <f>SUMIFS('Inter regional allocations'!$D:$D,'Inter regional allocations'!$A:$A,AK$2,'Inter regional allocations'!$C:$C,$E193,'Inter regional allocations'!$B:$B,"gen")</f>
        <v>0</v>
      </c>
      <c r="AL193" s="15">
        <f>SUMIFS('Inter regional allocations'!$D:$D,'Inter regional allocations'!$A:$A,AL$2,'Inter regional allocations'!$C:$C,$E193,'Inter regional allocations'!$B:$B,"gen")</f>
        <v>0</v>
      </c>
      <c r="AM193" s="15">
        <f>SUMIFS('Inter regional allocations'!$D:$D,'Inter regional allocations'!$A:$A,AM$2,'Inter regional allocations'!$C:$C,$E193,'Inter regional allocations'!$B:$B,"gen")</f>
        <v>0</v>
      </c>
      <c r="AN193" s="15">
        <f>SUMIFS('Inter regional allocations'!$D:$D,'Inter regional allocations'!$A:$A,AN$2,'Inter regional allocations'!$C:$C,$E193,'Inter regional allocations'!$B:$B,"gen")</f>
        <v>0</v>
      </c>
      <c r="AO193" s="15">
        <f>SUMIFS('Inter regional allocations'!$D:$D,'Inter regional allocations'!$A:$A,AO$2,'Inter regional allocations'!$C:$C,$E193,'Inter regional allocations'!$B:$B,"gen")</f>
        <v>0</v>
      </c>
      <c r="AP193" s="15">
        <f>SUMIFS('Inter regional allocations'!$D:$D,'Inter regional allocations'!$A:$A,AP$2,'Inter regional allocations'!$C:$C,$E193,'Inter regional allocations'!$B:$B,"gen")</f>
        <v>2.34456539594473E-3</v>
      </c>
      <c r="AQ193" s="15">
        <f>SUMIFS('Inter regional allocations'!$D:$D,'Inter regional allocations'!$A:$A,AQ$2,'Inter regional allocations'!$C:$C,$E193,'Inter regional allocations'!$B:$B,"gen")</f>
        <v>0</v>
      </c>
      <c r="AR193" s="15">
        <f>SUMIFS('Inter regional allocations'!$D:$D,'Inter regional allocations'!$A:$A,AR$2,'Inter regional allocations'!$C:$C,$E193,'Inter regional allocations'!$B:$B,"gen")</f>
        <v>5.3798479163151999E-7</v>
      </c>
      <c r="AS193" s="15">
        <f>SUMIFS('Inter regional allocations'!$D:$D,'Inter regional allocations'!$A:$A,AS$2,'Inter regional allocations'!$C:$C,$E193,'Inter regional allocations'!$B:$B,"gen")</f>
        <v>0</v>
      </c>
      <c r="AT193" s="15">
        <f>SUMIFS('Inter regional allocations'!$D:$D,'Inter regional allocations'!$A:$A,AT$2,'Inter regional allocations'!$C:$C,$E193,'Inter regional allocations'!$B:$B,"gen")</f>
        <v>0</v>
      </c>
      <c r="AU193" s="15">
        <f>SUMIFS('Inter regional allocations'!$D:$D,'Inter regional allocations'!$A:$A,AU$2,'Inter regional allocations'!$C:$C,$E193,'Inter regional allocations'!$B:$B,"gen")</f>
        <v>7.9507360673062795E-7</v>
      </c>
      <c r="AV193" s="15">
        <f>SUMIFS('Inter regional allocations'!$D:$D,'Inter regional allocations'!$A:$A,AV$2,'Inter regional allocations'!$C:$C,$E193,'Inter regional allocations'!$B:$B,"gen")</f>
        <v>5.4643822497622202E-2</v>
      </c>
      <c r="AW193" s="15">
        <f>SUMIFS('Inter regional allocations'!$D:$D,'Inter regional allocations'!$A:$A,AW$2,'Inter regional allocations'!$C:$C,$E193,'Inter regional allocations'!$B:$B,"gen")</f>
        <v>6.2894162539827001E-12</v>
      </c>
      <c r="AX193" s="15">
        <f>SUMIFS('Inter regional allocations'!$D:$D,'Inter regional allocations'!$A:$A,AX$2,'Inter regional allocations'!$C:$C,$E193,'Inter regional allocations'!$B:$B,"gen")</f>
        <v>0</v>
      </c>
      <c r="AY193" s="15">
        <f>SUMIFS('Inter regional allocations'!$D:$D,'Inter regional allocations'!$A:$A,AY$2,'Inter regional allocations'!$C:$C,$E193,'Inter regional allocations'!$B:$B,"gen")</f>
        <v>0</v>
      </c>
      <c r="AZ193" s="12">
        <f t="shared" ca="1" si="94"/>
        <v>3.7985617222480419E-6</v>
      </c>
      <c r="BA193" s="15">
        <f t="shared" ca="1" si="95"/>
        <v>0</v>
      </c>
      <c r="BB193" s="15">
        <f t="shared" ca="1" si="96"/>
        <v>7.369472678901064E-7</v>
      </c>
      <c r="BC193" s="15">
        <f t="shared" ca="1" si="97"/>
        <v>1.5946779164072763E-3</v>
      </c>
      <c r="BD193" s="15">
        <f t="shared" ca="1" si="98"/>
        <v>4.2940508276188416E-8</v>
      </c>
      <c r="BE193" s="15">
        <f t="shared" ca="1" si="99"/>
        <v>2.5931793330778903E-8</v>
      </c>
      <c r="BF193" s="15">
        <f t="shared" ca="1" si="100"/>
        <v>2.8099229454096494E-5</v>
      </c>
      <c r="BG193" s="15">
        <f t="shared" ca="1" si="101"/>
        <v>3.514506583868007E-4</v>
      </c>
      <c r="BH193" s="15">
        <f t="shared" ca="1" si="102"/>
        <v>3.2819699357418067E-4</v>
      </c>
      <c r="BI193" s="15">
        <f t="shared" ca="1" si="103"/>
        <v>0</v>
      </c>
      <c r="BJ193" s="15">
        <f t="shared" ca="1" si="104"/>
        <v>0</v>
      </c>
      <c r="BK193" s="15">
        <f t="shared" ca="1" si="105"/>
        <v>1.9203206767601984E-4</v>
      </c>
      <c r="BL193" s="15">
        <f t="shared" ca="1" si="106"/>
        <v>2.7081784681899468E-5</v>
      </c>
      <c r="BM193" s="15">
        <f t="shared" ca="1" si="107"/>
        <v>0</v>
      </c>
      <c r="BN193" s="15">
        <f t="shared" ca="1" si="108"/>
        <v>1.7597245441266117E-10</v>
      </c>
      <c r="BO193" s="15">
        <f t="shared" ca="1" si="109"/>
        <v>4.4719703728602544E-10</v>
      </c>
      <c r="BP193" s="15">
        <f t="shared" ca="1" si="110"/>
        <v>2.6581654810957311E-3</v>
      </c>
      <c r="BQ193" s="15">
        <f t="shared" ca="1" si="111"/>
        <v>5.8798214330033115E-3</v>
      </c>
      <c r="BR193" s="15">
        <f t="shared" ca="1" si="111"/>
        <v>0</v>
      </c>
      <c r="BS193" s="15">
        <f t="shared" ca="1" si="112"/>
        <v>5.5078544086890033E-9</v>
      </c>
      <c r="BT193" s="15">
        <f t="shared" ca="1" si="113"/>
        <v>3.6538793622879889E-8</v>
      </c>
      <c r="BU193" s="12">
        <f t="shared" ca="1" si="114"/>
        <v>0</v>
      </c>
      <c r="BV193" s="15">
        <f t="shared" ca="1" si="115"/>
        <v>0</v>
      </c>
      <c r="BW193" s="15">
        <f t="shared" ca="1" si="116"/>
        <v>0</v>
      </c>
      <c r="BX193" s="15">
        <f t="shared" ca="1" si="117"/>
        <v>0</v>
      </c>
      <c r="BY193" s="15">
        <f t="shared" ca="1" si="118"/>
        <v>0</v>
      </c>
      <c r="BZ193" s="15">
        <f t="shared" ca="1" si="119"/>
        <v>0</v>
      </c>
      <c r="CA193" s="15">
        <f t="shared" ca="1" si="120"/>
        <v>0</v>
      </c>
      <c r="CB193" s="15">
        <f t="shared" ca="1" si="121"/>
        <v>0</v>
      </c>
      <c r="CC193" s="15">
        <f t="shared" ca="1" si="122"/>
        <v>0</v>
      </c>
      <c r="CD193" s="15">
        <f t="shared" ca="1" si="123"/>
        <v>0</v>
      </c>
      <c r="CE193" s="15">
        <f t="shared" ca="1" si="124"/>
        <v>0</v>
      </c>
      <c r="CF193" s="15">
        <f t="shared" ca="1" si="125"/>
        <v>1.3636387914079918E-5</v>
      </c>
      <c r="CG193" s="15">
        <f t="shared" ca="1" si="126"/>
        <v>0</v>
      </c>
      <c r="CH193" s="15">
        <f t="shared" ca="1" si="127"/>
        <v>3.1290103160491256E-9</v>
      </c>
      <c r="CI193" s="15">
        <f t="shared" ca="1" si="128"/>
        <v>0</v>
      </c>
      <c r="CJ193" s="15">
        <f t="shared" ca="1" si="129"/>
        <v>0</v>
      </c>
      <c r="CK193" s="15">
        <f t="shared" ca="1" si="130"/>
        <v>4.6242822402728361E-9</v>
      </c>
      <c r="CL193" s="15">
        <f t="shared" ca="1" si="131"/>
        <v>3.1781769106314559E-4</v>
      </c>
      <c r="CM193" s="15">
        <f t="shared" ca="1" si="131"/>
        <v>3.6580306073257974E-14</v>
      </c>
      <c r="CN193" s="15">
        <f t="shared" ca="1" si="132"/>
        <v>0</v>
      </c>
      <c r="CO193" s="15">
        <f t="shared" ca="1" si="133"/>
        <v>0</v>
      </c>
    </row>
    <row r="194" spans="1:93" x14ac:dyDescent="0.35">
      <c r="A194" s="38" t="str">
        <f t="shared" si="136"/>
        <v>WPOWKUM</v>
      </c>
      <c r="B194" s="39" t="str">
        <f t="shared" si="137"/>
        <v>WPOWKUM</v>
      </c>
      <c r="C194" s="38" t="s">
        <v>250</v>
      </c>
      <c r="D194" s="38" t="s">
        <v>255</v>
      </c>
      <c r="E194" s="40" t="s">
        <v>31</v>
      </c>
      <c r="F194" s="41">
        <v>2230595.6</v>
      </c>
      <c r="G194" s="42">
        <v>33202049.399999999</v>
      </c>
      <c r="H194" s="12">
        <f t="shared" ca="1" si="92"/>
        <v>7.6718077216952202E-4</v>
      </c>
      <c r="I194" s="14">
        <f t="shared" ca="1" si="93"/>
        <v>0.10580864956576869</v>
      </c>
      <c r="J194" s="12">
        <f>SUMIFS('Inter regional allocations'!$D:$D,'Inter regional allocations'!$A:$A,J$2,'Inter regional allocations'!$C:$C,$E194,'Inter regional allocations'!$B:$B,"load")</f>
        <v>3.19718824954076E-4</v>
      </c>
      <c r="K194" s="15">
        <f>SUMIFS('Inter regional allocations'!$D:$D,'Inter regional allocations'!$A:$A,K$2,'Inter regional allocations'!$C:$C,$E194,'Inter regional allocations'!$B:$B,"load")</f>
        <v>0</v>
      </c>
      <c r="L194" s="15">
        <f>SUMIFS('Inter regional allocations'!$D:$D,'Inter regional allocations'!$A:$A,L$2,'Inter regional allocations'!$C:$C,$E194,'Inter regional allocations'!$B:$B,"load")</f>
        <v>6.2027665145717497E-5</v>
      </c>
      <c r="M194" s="15">
        <f>SUMIFS('Inter regional allocations'!$D:$D,'Inter regional allocations'!$A:$A,M$2,'Inter regional allocations'!$C:$C,$E194,'Inter regional allocations'!$B:$B,"load")</f>
        <v>0.13422147299273399</v>
      </c>
      <c r="N194" s="15">
        <f>SUMIFS('Inter regional allocations'!$D:$D,'Inter regional allocations'!$A:$A,N$2,'Inter regional allocations'!$C:$C,$E194,'Inter regional allocations'!$B:$B,"load")</f>
        <v>3.6142334527787501E-6</v>
      </c>
      <c r="O194" s="15">
        <f>SUMIFS('Inter regional allocations'!$D:$D,'Inter regional allocations'!$A:$A,O$2,'Inter regional allocations'!$C:$C,$E194,'Inter regional allocations'!$B:$B,"load")</f>
        <v>2.1826372977196E-6</v>
      </c>
      <c r="P194" s="15">
        <f>SUMIFS('Inter regional allocations'!$D:$D,'Inter regional allocations'!$A:$A,P$2,'Inter regional allocations'!$C:$C,$E194,'Inter regional allocations'!$B:$B,"load")</f>
        <v>2.3650669069191599E-3</v>
      </c>
      <c r="Q194" s="15">
        <f>SUMIFS('Inter regional allocations'!$D:$D,'Inter regional allocations'!$A:$A,Q$2,'Inter regional allocations'!$C:$C,$E194,'Inter regional allocations'!$B:$B,"load")</f>
        <v>2.95810361249744E-2</v>
      </c>
      <c r="R194" s="15">
        <f>SUMIFS('Inter regional allocations'!$D:$D,'Inter regional allocations'!$A:$A,R$2,'Inter regional allocations'!$C:$C,$E194,'Inter regional allocations'!$B:$B,"load")</f>
        <v>2.7623812593177501E-2</v>
      </c>
      <c r="S194" s="15">
        <f>SUMIFS('Inter regional allocations'!$D:$D,'Inter regional allocations'!$A:$A,S$2,'Inter regional allocations'!$C:$C,$E194,'Inter regional allocations'!$B:$B,"load")</f>
        <v>0</v>
      </c>
      <c r="T194" s="15">
        <f>SUMIFS('Inter regional allocations'!$D:$D,'Inter regional allocations'!$A:$A,T$2,'Inter regional allocations'!$C:$C,$E194,'Inter regional allocations'!$B:$B,"load")</f>
        <v>0</v>
      </c>
      <c r="U194" s="15">
        <f>SUMIFS('Inter regional allocations'!$D:$D,'Inter regional allocations'!$A:$A,U$2,'Inter regional allocations'!$C:$C,$E194,'Inter regional allocations'!$B:$B,"load")</f>
        <v>1.61630299887673E-2</v>
      </c>
      <c r="V194" s="15">
        <f>SUMIFS('Inter regional allocations'!$D:$D,'Inter regional allocations'!$A:$A,V$2,'Inter regional allocations'!$C:$C,$E194,'Inter regional allocations'!$B:$B,"load")</f>
        <v>2.2794302184017002E-3</v>
      </c>
      <c r="W194" s="15">
        <f>SUMIFS('Inter regional allocations'!$D:$D,'Inter regional allocations'!$A:$A,W$2,'Inter regional allocations'!$C:$C,$E194,'Inter regional allocations'!$B:$B,"load")</f>
        <v>0</v>
      </c>
      <c r="X194" s="15">
        <f>SUMIFS('Inter regional allocations'!$D:$D,'Inter regional allocations'!$A:$A,X$2,'Inter regional allocations'!$C:$C,$E194,'Inter regional allocations'!$B:$B,"load")</f>
        <v>1.4811318194351801E-8</v>
      </c>
      <c r="Y194" s="15">
        <f>SUMIFS('Inter regional allocations'!$D:$D,'Inter regional allocations'!$A:$A,Y$2,'Inter regional allocations'!$C:$C,$E194,'Inter regional allocations'!$B:$B,"load")</f>
        <v>3.7639854697271101E-8</v>
      </c>
      <c r="Z194" s="15">
        <f>SUMIFS('Inter regional allocations'!$D:$D,'Inter regional allocations'!$A:$A,Z$2,'Inter regional allocations'!$C:$C,$E194,'Inter regional allocations'!$B:$B,"load")</f>
        <v>0.22373350923108101</v>
      </c>
      <c r="AA194" s="15">
        <f>SUMIFS('Inter regional allocations'!$D:$D,'Inter regional allocations'!$A:$A,AA$2,'Inter regional allocations'!$C:$C,$E194,'Inter regional allocations'!$B:$B,"load")</f>
        <v>0.49489510424147198</v>
      </c>
      <c r="AB194" s="15">
        <f>SUMIFS('Inter regional allocations'!$D:$D,'Inter regional allocations'!$A:$A,AB$2,'Inter regional allocations'!$C:$C,$E194,'Inter regional allocations'!$B:$B,"load")</f>
        <v>0</v>
      </c>
      <c r="AC194" s="15">
        <f>SUMIFS('Inter regional allocations'!$D:$D,'Inter regional allocations'!$A:$A,AC$2,'Inter regional allocations'!$C:$C,$E194,'Inter regional allocations'!$B:$B,"load")</f>
        <v>4.6358723862515301E-7</v>
      </c>
      <c r="AD194" s="15">
        <f>SUMIFS('Inter regional allocations'!$D:$D,'Inter regional allocations'!$A:$A,AD$2,'Inter regional allocations'!$C:$C,$E194,'Inter regional allocations'!$B:$B,"load")</f>
        <v>3.07541143636676E-6</v>
      </c>
      <c r="AE194" s="12">
        <f>SUMIFS('Inter regional allocations'!$D:$D,'Inter regional allocations'!$A:$A,AE$2,'Inter regional allocations'!$C:$C,$E194,'Inter regional allocations'!$B:$B,"gen")</f>
        <v>0</v>
      </c>
      <c r="AF194" s="15">
        <f>SUMIFS('Inter regional allocations'!$D:$D,'Inter regional allocations'!$A:$A,AF$2,'Inter regional allocations'!$C:$C,$E194,'Inter regional allocations'!$B:$B,"gen")</f>
        <v>0</v>
      </c>
      <c r="AG194" s="15">
        <f>SUMIFS('Inter regional allocations'!$D:$D,'Inter regional allocations'!$A:$A,AG$2,'Inter regional allocations'!$C:$C,$E194,'Inter regional allocations'!$B:$B,"gen")</f>
        <v>0</v>
      </c>
      <c r="AH194" s="15">
        <f>SUMIFS('Inter regional allocations'!$D:$D,'Inter regional allocations'!$A:$A,AH$2,'Inter regional allocations'!$C:$C,$E194,'Inter regional allocations'!$B:$B,"gen")</f>
        <v>0</v>
      </c>
      <c r="AI194" s="15">
        <f>SUMIFS('Inter regional allocations'!$D:$D,'Inter regional allocations'!$A:$A,AI$2,'Inter regional allocations'!$C:$C,$E194,'Inter regional allocations'!$B:$B,"gen")</f>
        <v>0</v>
      </c>
      <c r="AJ194" s="15">
        <f>SUMIFS('Inter regional allocations'!$D:$D,'Inter regional allocations'!$A:$A,AJ$2,'Inter regional allocations'!$C:$C,$E194,'Inter regional allocations'!$B:$B,"gen")</f>
        <v>0</v>
      </c>
      <c r="AK194" s="15">
        <f>SUMIFS('Inter regional allocations'!$D:$D,'Inter regional allocations'!$A:$A,AK$2,'Inter regional allocations'!$C:$C,$E194,'Inter regional allocations'!$B:$B,"gen")</f>
        <v>0</v>
      </c>
      <c r="AL194" s="15">
        <f>SUMIFS('Inter regional allocations'!$D:$D,'Inter regional allocations'!$A:$A,AL$2,'Inter regional allocations'!$C:$C,$E194,'Inter regional allocations'!$B:$B,"gen")</f>
        <v>0</v>
      </c>
      <c r="AM194" s="15">
        <f>SUMIFS('Inter regional allocations'!$D:$D,'Inter regional allocations'!$A:$A,AM$2,'Inter regional allocations'!$C:$C,$E194,'Inter regional allocations'!$B:$B,"gen")</f>
        <v>0</v>
      </c>
      <c r="AN194" s="15">
        <f>SUMIFS('Inter regional allocations'!$D:$D,'Inter regional allocations'!$A:$A,AN$2,'Inter regional allocations'!$C:$C,$E194,'Inter regional allocations'!$B:$B,"gen")</f>
        <v>0</v>
      </c>
      <c r="AO194" s="15">
        <f>SUMIFS('Inter regional allocations'!$D:$D,'Inter regional allocations'!$A:$A,AO$2,'Inter regional allocations'!$C:$C,$E194,'Inter regional allocations'!$B:$B,"gen")</f>
        <v>0</v>
      </c>
      <c r="AP194" s="15">
        <f>SUMIFS('Inter regional allocations'!$D:$D,'Inter regional allocations'!$A:$A,AP$2,'Inter regional allocations'!$C:$C,$E194,'Inter regional allocations'!$B:$B,"gen")</f>
        <v>2.34456539594473E-3</v>
      </c>
      <c r="AQ194" s="15">
        <f>SUMIFS('Inter regional allocations'!$D:$D,'Inter regional allocations'!$A:$A,AQ$2,'Inter regional allocations'!$C:$C,$E194,'Inter regional allocations'!$B:$B,"gen")</f>
        <v>0</v>
      </c>
      <c r="AR194" s="15">
        <f>SUMIFS('Inter regional allocations'!$D:$D,'Inter regional allocations'!$A:$A,AR$2,'Inter regional allocations'!$C:$C,$E194,'Inter regional allocations'!$B:$B,"gen")</f>
        <v>5.3798479163151999E-7</v>
      </c>
      <c r="AS194" s="15">
        <f>SUMIFS('Inter regional allocations'!$D:$D,'Inter regional allocations'!$A:$A,AS$2,'Inter regional allocations'!$C:$C,$E194,'Inter regional allocations'!$B:$B,"gen")</f>
        <v>0</v>
      </c>
      <c r="AT194" s="15">
        <f>SUMIFS('Inter regional allocations'!$D:$D,'Inter regional allocations'!$A:$A,AT$2,'Inter regional allocations'!$C:$C,$E194,'Inter regional allocations'!$B:$B,"gen")</f>
        <v>0</v>
      </c>
      <c r="AU194" s="15">
        <f>SUMIFS('Inter regional allocations'!$D:$D,'Inter regional allocations'!$A:$A,AU$2,'Inter regional allocations'!$C:$C,$E194,'Inter regional allocations'!$B:$B,"gen")</f>
        <v>7.9507360673062795E-7</v>
      </c>
      <c r="AV194" s="15">
        <f>SUMIFS('Inter regional allocations'!$D:$D,'Inter regional allocations'!$A:$A,AV$2,'Inter regional allocations'!$C:$C,$E194,'Inter regional allocations'!$B:$B,"gen")</f>
        <v>5.4643822497622202E-2</v>
      </c>
      <c r="AW194" s="15">
        <f>SUMIFS('Inter regional allocations'!$D:$D,'Inter regional allocations'!$A:$A,AW$2,'Inter regional allocations'!$C:$C,$E194,'Inter regional allocations'!$B:$B,"gen")</f>
        <v>6.2894162539827001E-12</v>
      </c>
      <c r="AX194" s="15">
        <f>SUMIFS('Inter regional allocations'!$D:$D,'Inter regional allocations'!$A:$A,AX$2,'Inter regional allocations'!$C:$C,$E194,'Inter regional allocations'!$B:$B,"gen")</f>
        <v>0</v>
      </c>
      <c r="AY194" s="15">
        <f>SUMIFS('Inter regional allocations'!$D:$D,'Inter regional allocations'!$A:$A,AY$2,'Inter regional allocations'!$C:$C,$E194,'Inter regional allocations'!$B:$B,"gen")</f>
        <v>0</v>
      </c>
      <c r="AZ194" s="12">
        <f t="shared" ref="AZ194" ca="1" si="138">$H194*J194</f>
        <v>2.4528213500540026E-7</v>
      </c>
      <c r="BA194" s="15">
        <f t="shared" ref="BA194" ca="1" si="139">$H194*K194</f>
        <v>0</v>
      </c>
      <c r="BB194" s="15">
        <f t="shared" ref="BB194" ca="1" si="140">$H194*L194</f>
        <v>4.7586432042364094E-8</v>
      </c>
      <c r="BC194" s="15">
        <f t="shared" ref="BC194" ca="1" si="141">$H194*M194</f>
        <v>1.0297213329229631E-4</v>
      </c>
      <c r="BD194" s="15">
        <f t="shared" ref="BD194" ca="1" si="142">$H194*N194</f>
        <v>2.7727704111037192E-9</v>
      </c>
      <c r="BE194" s="15">
        <f t="shared" ref="BE194" ca="1" si="143">$H194*O194</f>
        <v>1.6744773674305217E-9</v>
      </c>
      <c r="BF194" s="15">
        <f t="shared" ref="BF194" ca="1" si="144">$H194*P194</f>
        <v>1.8144338558828241E-6</v>
      </c>
      <c r="BG194" s="15">
        <f t="shared" ref="BG194" ca="1" si="145">$H194*Q194</f>
        <v>2.2694002135932385E-5</v>
      </c>
      <c r="BH194" s="15">
        <f t="shared" ref="BH194" ca="1" si="146">$H194*R194</f>
        <v>2.1192457875500081E-5</v>
      </c>
      <c r="BI194" s="15">
        <f t="shared" ref="BI194" ca="1" si="147">$H194*S194</f>
        <v>0</v>
      </c>
      <c r="BJ194" s="15">
        <f t="shared" ref="BJ194" ca="1" si="148">$H194*T194</f>
        <v>0</v>
      </c>
      <c r="BK194" s="15">
        <f t="shared" ref="BK194" ca="1" si="149">$H194*U194</f>
        <v>1.2399965827381638E-5</v>
      </c>
      <c r="BL194" s="15">
        <f t="shared" ref="BL194" ca="1" si="150">$H194*V194</f>
        <v>1.7487350350599585E-6</v>
      </c>
      <c r="BM194" s="15">
        <f t="shared" ref="BM194" ca="1" si="151">$H194*W194</f>
        <v>0</v>
      </c>
      <c r="BN194" s="15">
        <f t="shared" ref="BN194" ca="1" si="152">$H194*X194</f>
        <v>1.1362958529191304E-11</v>
      </c>
      <c r="BO194" s="15">
        <f t="shared" ref="BO194" ca="1" si="153">$H194*Y194</f>
        <v>2.8876572791001054E-11</v>
      </c>
      <c r="BP194" s="15">
        <f t="shared" ref="BP194" ca="1" si="154">$H194*Z194</f>
        <v>1.7164404637209761E-4</v>
      </c>
      <c r="BQ194" s="15">
        <f t="shared" ref="BQ194" ca="1" si="155">$H194*AA194</f>
        <v>3.7967400821488855E-4</v>
      </c>
      <c r="BR194" s="15">
        <f t="shared" ref="BR194" ca="1" si="156">$H194*AB194</f>
        <v>0</v>
      </c>
      <c r="BS194" s="15">
        <f t="shared" ref="BS194" ca="1" si="157">$H194*AC194</f>
        <v>3.5565521569638136E-10</v>
      </c>
      <c r="BT194" s="15">
        <f t="shared" ref="BT194" ca="1" si="158">$H194*AD194</f>
        <v>2.3593965204908297E-9</v>
      </c>
      <c r="BU194" s="12">
        <f t="shared" ref="BU194" ca="1" si="159">$I194*AE194</f>
        <v>0</v>
      </c>
      <c r="BV194" s="15">
        <f t="shared" ref="BV194" ca="1" si="160">$I194*AF194</f>
        <v>0</v>
      </c>
      <c r="BW194" s="15">
        <f t="shared" ref="BW194" ca="1" si="161">$I194*AG194</f>
        <v>0</v>
      </c>
      <c r="BX194" s="15">
        <f t="shared" ref="BX194" ca="1" si="162">$I194*AH194</f>
        <v>0</v>
      </c>
      <c r="BY194" s="15">
        <f t="shared" ref="BY194" ca="1" si="163">$I194*AI194</f>
        <v>0</v>
      </c>
      <c r="BZ194" s="15">
        <f t="shared" ref="BZ194" ca="1" si="164">$I194*AJ194</f>
        <v>0</v>
      </c>
      <c r="CA194" s="15">
        <f t="shared" ref="CA194" ca="1" si="165">$I194*AK194</f>
        <v>0</v>
      </c>
      <c r="CB194" s="15">
        <f t="shared" ref="CB194" ca="1" si="166">$I194*AL194</f>
        <v>0</v>
      </c>
      <c r="CC194" s="15">
        <f t="shared" ref="CC194" ca="1" si="167">$I194*AM194</f>
        <v>0</v>
      </c>
      <c r="CD194" s="15">
        <f t="shared" ref="CD194" ca="1" si="168">$I194*AN194</f>
        <v>0</v>
      </c>
      <c r="CE194" s="15">
        <f t="shared" ref="CE194" ca="1" si="169">$I194*AO194</f>
        <v>0</v>
      </c>
      <c r="CF194" s="15">
        <f t="shared" ref="CF194" ca="1" si="170">$I194*AP194</f>
        <v>2.4807529836354361E-4</v>
      </c>
      <c r="CG194" s="15">
        <f t="shared" ref="CG194" ca="1" si="171">$I194*AQ194</f>
        <v>0</v>
      </c>
      <c r="CH194" s="15">
        <f t="shared" ref="CH194" ca="1" si="172">$I194*AR194</f>
        <v>5.6923444289452588E-8</v>
      </c>
      <c r="CI194" s="15">
        <f t="shared" ref="CI194" ca="1" si="173">$I194*AS194</f>
        <v>0</v>
      </c>
      <c r="CJ194" s="15">
        <f t="shared" ref="CJ194" ca="1" si="174">$I194*AT194</f>
        <v>0</v>
      </c>
      <c r="CK194" s="15">
        <f t="shared" ref="CK194" ca="1" si="175">$I194*AU194</f>
        <v>8.4125664633552805E-8</v>
      </c>
      <c r="CL194" s="15">
        <f t="shared" ref="CL194" ca="1" si="176">$I194*AV194</f>
        <v>5.7817890655849748E-3</v>
      </c>
      <c r="CM194" s="15">
        <f t="shared" ref="CM194" ca="1" si="177">$I194*AW194</f>
        <v>6.654746403909051E-13</v>
      </c>
      <c r="CN194" s="15">
        <f t="shared" ref="CN194" ca="1" si="178">$I194*AX194</f>
        <v>0</v>
      </c>
      <c r="CO194" s="15">
        <f t="shared" ref="CO194" ca="1" si="179">$I194*AY194</f>
        <v>0</v>
      </c>
    </row>
    <row r="195" spans="1:93" x14ac:dyDescent="0.35">
      <c r="A195" s="4" t="str">
        <f t="shared" si="136"/>
        <v>WPOWOTI</v>
      </c>
      <c r="B195" s="3" t="str">
        <f t="shared" si="137"/>
        <v>WPOWOTI</v>
      </c>
      <c r="C195" s="4" t="s">
        <v>250</v>
      </c>
      <c r="D195" s="4" t="s">
        <v>256</v>
      </c>
      <c r="E195" s="6" t="s">
        <v>31</v>
      </c>
      <c r="F195" s="9">
        <v>1455889.6</v>
      </c>
      <c r="G195" s="10">
        <v>0</v>
      </c>
      <c r="H195" s="12">
        <f t="shared" ref="H195:H205" ca="1" si="180">F195/SUMIF(E:G,E195,F:F)</f>
        <v>5.0073196034349594E-4</v>
      </c>
      <c r="I195" s="14">
        <f t="shared" ref="I195:I205" ca="1" si="181">IFERROR(G195/SUMIF(E:G,E195,G:G),0)</f>
        <v>0</v>
      </c>
      <c r="J195" s="12">
        <f>SUMIFS('Inter regional allocations'!$D:$D,'Inter regional allocations'!$A:$A,J$2,'Inter regional allocations'!$C:$C,$E195,'Inter regional allocations'!$B:$B,"load")</f>
        <v>3.19718824954076E-4</v>
      </c>
      <c r="K195" s="15">
        <f>SUMIFS('Inter regional allocations'!$D:$D,'Inter regional allocations'!$A:$A,K$2,'Inter regional allocations'!$C:$C,$E195,'Inter regional allocations'!$B:$B,"load")</f>
        <v>0</v>
      </c>
      <c r="L195" s="15">
        <f>SUMIFS('Inter regional allocations'!$D:$D,'Inter regional allocations'!$A:$A,L$2,'Inter regional allocations'!$C:$C,$E195,'Inter regional allocations'!$B:$B,"load")</f>
        <v>6.2027665145717497E-5</v>
      </c>
      <c r="M195" s="15">
        <f>SUMIFS('Inter regional allocations'!$D:$D,'Inter regional allocations'!$A:$A,M$2,'Inter regional allocations'!$C:$C,$E195,'Inter regional allocations'!$B:$B,"load")</f>
        <v>0.13422147299273399</v>
      </c>
      <c r="N195" s="15">
        <f>SUMIFS('Inter regional allocations'!$D:$D,'Inter regional allocations'!$A:$A,N$2,'Inter regional allocations'!$C:$C,$E195,'Inter regional allocations'!$B:$B,"load")</f>
        <v>3.6142334527787501E-6</v>
      </c>
      <c r="O195" s="15">
        <f>SUMIFS('Inter regional allocations'!$D:$D,'Inter regional allocations'!$A:$A,O$2,'Inter regional allocations'!$C:$C,$E195,'Inter regional allocations'!$B:$B,"load")</f>
        <v>2.1826372977196E-6</v>
      </c>
      <c r="P195" s="15">
        <f>SUMIFS('Inter regional allocations'!$D:$D,'Inter regional allocations'!$A:$A,P$2,'Inter regional allocations'!$C:$C,$E195,'Inter regional allocations'!$B:$B,"load")</f>
        <v>2.3650669069191599E-3</v>
      </c>
      <c r="Q195" s="15">
        <f>SUMIFS('Inter regional allocations'!$D:$D,'Inter regional allocations'!$A:$A,Q$2,'Inter regional allocations'!$C:$C,$E195,'Inter regional allocations'!$B:$B,"load")</f>
        <v>2.95810361249744E-2</v>
      </c>
      <c r="R195" s="15">
        <f>SUMIFS('Inter regional allocations'!$D:$D,'Inter regional allocations'!$A:$A,R$2,'Inter regional allocations'!$C:$C,$E195,'Inter regional allocations'!$B:$B,"load")</f>
        <v>2.7623812593177501E-2</v>
      </c>
      <c r="S195" s="15">
        <f>SUMIFS('Inter regional allocations'!$D:$D,'Inter regional allocations'!$A:$A,S$2,'Inter regional allocations'!$C:$C,$E195,'Inter regional allocations'!$B:$B,"load")</f>
        <v>0</v>
      </c>
      <c r="T195" s="15">
        <f>SUMIFS('Inter regional allocations'!$D:$D,'Inter regional allocations'!$A:$A,T$2,'Inter regional allocations'!$C:$C,$E195,'Inter regional allocations'!$B:$B,"load")</f>
        <v>0</v>
      </c>
      <c r="U195" s="15">
        <f>SUMIFS('Inter regional allocations'!$D:$D,'Inter regional allocations'!$A:$A,U$2,'Inter regional allocations'!$C:$C,$E195,'Inter regional allocations'!$B:$B,"load")</f>
        <v>1.61630299887673E-2</v>
      </c>
      <c r="V195" s="15">
        <f>SUMIFS('Inter regional allocations'!$D:$D,'Inter regional allocations'!$A:$A,V$2,'Inter regional allocations'!$C:$C,$E195,'Inter regional allocations'!$B:$B,"load")</f>
        <v>2.2794302184017002E-3</v>
      </c>
      <c r="W195" s="15">
        <f>SUMIFS('Inter regional allocations'!$D:$D,'Inter regional allocations'!$A:$A,W$2,'Inter regional allocations'!$C:$C,$E195,'Inter regional allocations'!$B:$B,"load")</f>
        <v>0</v>
      </c>
      <c r="X195" s="15">
        <f>SUMIFS('Inter regional allocations'!$D:$D,'Inter regional allocations'!$A:$A,X$2,'Inter regional allocations'!$C:$C,$E195,'Inter regional allocations'!$B:$B,"load")</f>
        <v>1.4811318194351801E-8</v>
      </c>
      <c r="Y195" s="15">
        <f>SUMIFS('Inter regional allocations'!$D:$D,'Inter regional allocations'!$A:$A,Y$2,'Inter regional allocations'!$C:$C,$E195,'Inter regional allocations'!$B:$B,"load")</f>
        <v>3.7639854697271101E-8</v>
      </c>
      <c r="Z195" s="15">
        <f>SUMIFS('Inter regional allocations'!$D:$D,'Inter regional allocations'!$A:$A,Z$2,'Inter regional allocations'!$C:$C,$E195,'Inter regional allocations'!$B:$B,"load")</f>
        <v>0.22373350923108101</v>
      </c>
      <c r="AA195" s="15">
        <f>SUMIFS('Inter regional allocations'!$D:$D,'Inter regional allocations'!$A:$A,AA$2,'Inter regional allocations'!$C:$C,$E195,'Inter regional allocations'!$B:$B,"load")</f>
        <v>0.49489510424147198</v>
      </c>
      <c r="AB195" s="15">
        <f>SUMIFS('Inter regional allocations'!$D:$D,'Inter regional allocations'!$A:$A,AB$2,'Inter regional allocations'!$C:$C,$E195,'Inter regional allocations'!$B:$B,"load")</f>
        <v>0</v>
      </c>
      <c r="AC195" s="15">
        <f>SUMIFS('Inter regional allocations'!$D:$D,'Inter regional allocations'!$A:$A,AC$2,'Inter regional allocations'!$C:$C,$E195,'Inter regional allocations'!$B:$B,"load")</f>
        <v>4.6358723862515301E-7</v>
      </c>
      <c r="AD195" s="15">
        <f>SUMIFS('Inter regional allocations'!$D:$D,'Inter regional allocations'!$A:$A,AD$2,'Inter regional allocations'!$C:$C,$E195,'Inter regional allocations'!$B:$B,"load")</f>
        <v>3.07541143636676E-6</v>
      </c>
      <c r="AE195" s="12">
        <f>SUMIFS('Inter regional allocations'!$D:$D,'Inter regional allocations'!$A:$A,AE$2,'Inter regional allocations'!$C:$C,$E195,'Inter regional allocations'!$B:$B,"gen")</f>
        <v>0</v>
      </c>
      <c r="AF195" s="15">
        <f>SUMIFS('Inter regional allocations'!$D:$D,'Inter regional allocations'!$A:$A,AF$2,'Inter regional allocations'!$C:$C,$E195,'Inter regional allocations'!$B:$B,"gen")</f>
        <v>0</v>
      </c>
      <c r="AG195" s="15">
        <f>SUMIFS('Inter regional allocations'!$D:$D,'Inter regional allocations'!$A:$A,AG$2,'Inter regional allocations'!$C:$C,$E195,'Inter regional allocations'!$B:$B,"gen")</f>
        <v>0</v>
      </c>
      <c r="AH195" s="15">
        <f>SUMIFS('Inter regional allocations'!$D:$D,'Inter regional allocations'!$A:$A,AH$2,'Inter regional allocations'!$C:$C,$E195,'Inter regional allocations'!$B:$B,"gen")</f>
        <v>0</v>
      </c>
      <c r="AI195" s="15">
        <f>SUMIFS('Inter regional allocations'!$D:$D,'Inter regional allocations'!$A:$A,AI$2,'Inter regional allocations'!$C:$C,$E195,'Inter regional allocations'!$B:$B,"gen")</f>
        <v>0</v>
      </c>
      <c r="AJ195" s="15">
        <f>SUMIFS('Inter regional allocations'!$D:$D,'Inter regional allocations'!$A:$A,AJ$2,'Inter regional allocations'!$C:$C,$E195,'Inter regional allocations'!$B:$B,"gen")</f>
        <v>0</v>
      </c>
      <c r="AK195" s="15">
        <f>SUMIFS('Inter regional allocations'!$D:$D,'Inter regional allocations'!$A:$A,AK$2,'Inter regional allocations'!$C:$C,$E195,'Inter regional allocations'!$B:$B,"gen")</f>
        <v>0</v>
      </c>
      <c r="AL195" s="15">
        <f>SUMIFS('Inter regional allocations'!$D:$D,'Inter regional allocations'!$A:$A,AL$2,'Inter regional allocations'!$C:$C,$E195,'Inter regional allocations'!$B:$B,"gen")</f>
        <v>0</v>
      </c>
      <c r="AM195" s="15">
        <f>SUMIFS('Inter regional allocations'!$D:$D,'Inter regional allocations'!$A:$A,AM$2,'Inter regional allocations'!$C:$C,$E195,'Inter regional allocations'!$B:$B,"gen")</f>
        <v>0</v>
      </c>
      <c r="AN195" s="15">
        <f>SUMIFS('Inter regional allocations'!$D:$D,'Inter regional allocations'!$A:$A,AN$2,'Inter regional allocations'!$C:$C,$E195,'Inter regional allocations'!$B:$B,"gen")</f>
        <v>0</v>
      </c>
      <c r="AO195" s="15">
        <f>SUMIFS('Inter regional allocations'!$D:$D,'Inter regional allocations'!$A:$A,AO$2,'Inter regional allocations'!$C:$C,$E195,'Inter regional allocations'!$B:$B,"gen")</f>
        <v>0</v>
      </c>
      <c r="AP195" s="15">
        <f>SUMIFS('Inter regional allocations'!$D:$D,'Inter regional allocations'!$A:$A,AP$2,'Inter regional allocations'!$C:$C,$E195,'Inter regional allocations'!$B:$B,"gen")</f>
        <v>2.34456539594473E-3</v>
      </c>
      <c r="AQ195" s="15">
        <f>SUMIFS('Inter regional allocations'!$D:$D,'Inter regional allocations'!$A:$A,AQ$2,'Inter regional allocations'!$C:$C,$E195,'Inter regional allocations'!$B:$B,"gen")</f>
        <v>0</v>
      </c>
      <c r="AR195" s="15">
        <f>SUMIFS('Inter regional allocations'!$D:$D,'Inter regional allocations'!$A:$A,AR$2,'Inter regional allocations'!$C:$C,$E195,'Inter regional allocations'!$B:$B,"gen")</f>
        <v>5.3798479163151999E-7</v>
      </c>
      <c r="AS195" s="15">
        <f>SUMIFS('Inter regional allocations'!$D:$D,'Inter regional allocations'!$A:$A,AS$2,'Inter regional allocations'!$C:$C,$E195,'Inter regional allocations'!$B:$B,"gen")</f>
        <v>0</v>
      </c>
      <c r="AT195" s="15">
        <f>SUMIFS('Inter regional allocations'!$D:$D,'Inter regional allocations'!$A:$A,AT$2,'Inter regional allocations'!$C:$C,$E195,'Inter regional allocations'!$B:$B,"gen")</f>
        <v>0</v>
      </c>
      <c r="AU195" s="15">
        <f>SUMIFS('Inter regional allocations'!$D:$D,'Inter regional allocations'!$A:$A,AU$2,'Inter regional allocations'!$C:$C,$E195,'Inter regional allocations'!$B:$B,"gen")</f>
        <v>7.9507360673062795E-7</v>
      </c>
      <c r="AV195" s="15">
        <f>SUMIFS('Inter regional allocations'!$D:$D,'Inter regional allocations'!$A:$A,AV$2,'Inter regional allocations'!$C:$C,$E195,'Inter regional allocations'!$B:$B,"gen")</f>
        <v>5.4643822497622202E-2</v>
      </c>
      <c r="AW195" s="15">
        <f>SUMIFS('Inter regional allocations'!$D:$D,'Inter regional allocations'!$A:$A,AW$2,'Inter regional allocations'!$C:$C,$E195,'Inter regional allocations'!$B:$B,"gen")</f>
        <v>6.2894162539827001E-12</v>
      </c>
      <c r="AX195" s="15">
        <f>SUMIFS('Inter regional allocations'!$D:$D,'Inter regional allocations'!$A:$A,AX$2,'Inter regional allocations'!$C:$C,$E195,'Inter regional allocations'!$B:$B,"gen")</f>
        <v>0</v>
      </c>
      <c r="AY195" s="15">
        <f>SUMIFS('Inter regional allocations'!$D:$D,'Inter regional allocations'!$A:$A,AY$2,'Inter regional allocations'!$C:$C,$E195,'Inter regional allocations'!$B:$B,"gen")</f>
        <v>0</v>
      </c>
      <c r="AZ195" s="12">
        <f t="shared" ca="1" si="94"/>
        <v>1.6009343397797351E-7</v>
      </c>
      <c r="BA195" s="15">
        <f t="shared" ca="1" si="95"/>
        <v>0</v>
      </c>
      <c r="BB195" s="15">
        <f t="shared" ca="1" si="96"/>
        <v>3.1059234363945059E-8</v>
      </c>
      <c r="BC195" s="15">
        <f t="shared" ca="1" si="97"/>
        <v>6.7208981291843285E-5</v>
      </c>
      <c r="BD195" s="15">
        <f t="shared" ca="1" si="98"/>
        <v>1.8097622019489455E-9</v>
      </c>
      <c r="BE195" s="15">
        <f t="shared" ca="1" si="99"/>
        <v>1.0929162528059658E-9</v>
      </c>
      <c r="BF195" s="15">
        <f t="shared" ca="1" si="100"/>
        <v>1.1842645886451593E-6</v>
      </c>
      <c r="BG195" s="15">
        <f t="shared" ca="1" si="101"/>
        <v>1.4812170207850203E-5</v>
      </c>
      <c r="BH195" s="15">
        <f t="shared" ca="1" si="102"/>
        <v>1.3832125831943121E-5</v>
      </c>
      <c r="BI195" s="15">
        <f t="shared" ca="1" si="103"/>
        <v>0</v>
      </c>
      <c r="BJ195" s="15">
        <f t="shared" ca="1" si="104"/>
        <v>0</v>
      </c>
      <c r="BK195" s="15">
        <f t="shared" ca="1" si="105"/>
        <v>8.0933456913661629E-6</v>
      </c>
      <c r="BL195" s="15">
        <f t="shared" ca="1" si="106"/>
        <v>1.1413835617264864E-6</v>
      </c>
      <c r="BM195" s="15">
        <f t="shared" ca="1" si="107"/>
        <v>0</v>
      </c>
      <c r="BN195" s="15">
        <f t="shared" ca="1" si="108"/>
        <v>7.4165003947290658E-12</v>
      </c>
      <c r="BO195" s="15">
        <f t="shared" ca="1" si="109"/>
        <v>1.8847478229608904E-11</v>
      </c>
      <c r="BP195" s="15">
        <f t="shared" ca="1" si="110"/>
        <v>1.1203051867180884E-4</v>
      </c>
      <c r="BQ195" s="15">
        <f t="shared" ca="1" si="111"/>
        <v>2.4780979571123105E-4</v>
      </c>
      <c r="BR195" s="15">
        <f t="shared" ca="1" si="111"/>
        <v>0</v>
      </c>
      <c r="BS195" s="15">
        <f t="shared" ca="1" si="112"/>
        <v>2.3213294678700089E-10</v>
      </c>
      <c r="BT195" s="15">
        <f t="shared" ca="1" si="113"/>
        <v>1.5399567973947344E-9</v>
      </c>
      <c r="BU195" s="12">
        <f t="shared" ca="1" si="114"/>
        <v>0</v>
      </c>
      <c r="BV195" s="15">
        <f t="shared" ca="1" si="115"/>
        <v>0</v>
      </c>
      <c r="BW195" s="15">
        <f t="shared" ca="1" si="116"/>
        <v>0</v>
      </c>
      <c r="BX195" s="15">
        <f t="shared" ca="1" si="117"/>
        <v>0</v>
      </c>
      <c r="BY195" s="15">
        <f t="shared" ca="1" si="118"/>
        <v>0</v>
      </c>
      <c r="BZ195" s="15">
        <f t="shared" ca="1" si="119"/>
        <v>0</v>
      </c>
      <c r="CA195" s="15">
        <f t="shared" ca="1" si="120"/>
        <v>0</v>
      </c>
      <c r="CB195" s="15">
        <f t="shared" ca="1" si="121"/>
        <v>0</v>
      </c>
      <c r="CC195" s="15">
        <f t="shared" ca="1" si="122"/>
        <v>0</v>
      </c>
      <c r="CD195" s="15">
        <f t="shared" ca="1" si="123"/>
        <v>0</v>
      </c>
      <c r="CE195" s="15">
        <f t="shared" ca="1" si="124"/>
        <v>0</v>
      </c>
      <c r="CF195" s="15">
        <f t="shared" ca="1" si="125"/>
        <v>0</v>
      </c>
      <c r="CG195" s="15">
        <f t="shared" ca="1" si="126"/>
        <v>0</v>
      </c>
      <c r="CH195" s="15">
        <f t="shared" ca="1" si="127"/>
        <v>0</v>
      </c>
      <c r="CI195" s="15">
        <f t="shared" ca="1" si="128"/>
        <v>0</v>
      </c>
      <c r="CJ195" s="15">
        <f t="shared" ca="1" si="129"/>
        <v>0</v>
      </c>
      <c r="CK195" s="15">
        <f t="shared" ca="1" si="130"/>
        <v>0</v>
      </c>
      <c r="CL195" s="15">
        <f t="shared" ca="1" si="131"/>
        <v>0</v>
      </c>
      <c r="CM195" s="15">
        <f t="shared" ca="1" si="131"/>
        <v>0</v>
      </c>
      <c r="CN195" s="15">
        <f t="shared" ca="1" si="132"/>
        <v>0</v>
      </c>
      <c r="CO195" s="15">
        <f t="shared" ca="1" si="133"/>
        <v>0</v>
      </c>
    </row>
    <row r="196" spans="1:93" x14ac:dyDescent="0.35">
      <c r="A196" s="4" t="str">
        <f t="shared" si="136"/>
        <v>WPOWRFN</v>
      </c>
      <c r="B196" s="3" t="str">
        <f t="shared" si="137"/>
        <v>WPOWRFN</v>
      </c>
      <c r="C196" s="4" t="s">
        <v>250</v>
      </c>
      <c r="D196" s="4" t="s">
        <v>257</v>
      </c>
      <c r="E196" s="6" t="s">
        <v>25</v>
      </c>
      <c r="F196" s="9">
        <v>24144236</v>
      </c>
      <c r="G196" s="10">
        <v>0</v>
      </c>
      <c r="H196" s="12">
        <f t="shared" ca="1" si="180"/>
        <v>4.8740387275421251E-2</v>
      </c>
      <c r="I196" s="14">
        <f t="shared" ca="1" si="181"/>
        <v>0</v>
      </c>
      <c r="J196" s="12">
        <f>SUMIFS('Inter regional allocations'!$D:$D,'Inter regional allocations'!$A:$A,J$2,'Inter regional allocations'!$C:$C,$E196,'Inter regional allocations'!$B:$B,"load")</f>
        <v>4.1797775249434899E-5</v>
      </c>
      <c r="K196" s="15">
        <f>SUMIFS('Inter regional allocations'!$D:$D,'Inter regional allocations'!$A:$A,K$2,'Inter regional allocations'!$C:$C,$E196,'Inter regional allocations'!$B:$B,"load")</f>
        <v>0</v>
      </c>
      <c r="L196" s="15">
        <f>SUMIFS('Inter regional allocations'!$D:$D,'Inter regional allocations'!$A:$A,L$2,'Inter regional allocations'!$C:$C,$E196,'Inter regional allocations'!$B:$B,"load")</f>
        <v>7.1130189931879499E-6</v>
      </c>
      <c r="M196" s="15">
        <f>SUMIFS('Inter regional allocations'!$D:$D,'Inter regional allocations'!$A:$A,M$2,'Inter regional allocations'!$C:$C,$E196,'Inter regional allocations'!$B:$B,"load")</f>
        <v>2.0820298402802698E-2</v>
      </c>
      <c r="N196" s="15">
        <f>SUMIFS('Inter regional allocations'!$D:$D,'Inter regional allocations'!$A:$A,N$2,'Inter regional allocations'!$C:$C,$E196,'Inter regional allocations'!$B:$B,"load")</f>
        <v>5.7872974302054305E-7</v>
      </c>
      <c r="O196" s="15">
        <f>SUMIFS('Inter regional allocations'!$D:$D,'Inter regional allocations'!$A:$A,O$2,'Inter regional allocations'!$C:$C,$E196,'Inter regional allocations'!$B:$B,"load")</f>
        <v>3.3172550481076301E-7</v>
      </c>
      <c r="P196" s="15">
        <f>SUMIFS('Inter regional allocations'!$D:$D,'Inter regional allocations'!$A:$A,P$2,'Inter regional allocations'!$C:$C,$E196,'Inter regional allocations'!$B:$B,"load")</f>
        <v>3.2586292707348E-4</v>
      </c>
      <c r="Q196" s="15">
        <f>SUMIFS('Inter regional allocations'!$D:$D,'Inter regional allocations'!$A:$A,Q$2,'Inter regional allocations'!$C:$C,$E196,'Inter regional allocations'!$B:$B,"load")</f>
        <v>4.6077492358769599E-3</v>
      </c>
      <c r="R196" s="15">
        <f>SUMIFS('Inter regional allocations'!$D:$D,'Inter regional allocations'!$A:$A,R$2,'Inter regional allocations'!$C:$C,$E196,'Inter regional allocations'!$B:$B,"load")</f>
        <v>3.92611859836451E-3</v>
      </c>
      <c r="S196" s="15">
        <f>SUMIFS('Inter regional allocations'!$D:$D,'Inter regional allocations'!$A:$A,S$2,'Inter regional allocations'!$C:$C,$E196,'Inter regional allocations'!$B:$B,"load")</f>
        <v>0</v>
      </c>
      <c r="T196" s="15">
        <f>SUMIFS('Inter regional allocations'!$D:$D,'Inter regional allocations'!$A:$A,T$2,'Inter regional allocations'!$C:$C,$E196,'Inter regional allocations'!$B:$B,"load")</f>
        <v>0</v>
      </c>
      <c r="U196" s="15">
        <f>SUMIFS('Inter regional allocations'!$D:$D,'Inter regional allocations'!$A:$A,U$2,'Inter regional allocations'!$C:$C,$E196,'Inter regional allocations'!$B:$B,"load")</f>
        <v>0.47250682450435599</v>
      </c>
      <c r="V196" s="15">
        <f>SUMIFS('Inter regional allocations'!$D:$D,'Inter regional allocations'!$A:$A,V$2,'Inter regional allocations'!$C:$C,$E196,'Inter regional allocations'!$B:$B,"load")</f>
        <v>3.31687160084214E-4</v>
      </c>
      <c r="W196" s="15">
        <f>SUMIFS('Inter regional allocations'!$D:$D,'Inter regional allocations'!$A:$A,W$2,'Inter regional allocations'!$C:$C,$E196,'Inter regional allocations'!$B:$B,"load")</f>
        <v>0</v>
      </c>
      <c r="X196" s="15">
        <f>SUMIFS('Inter regional allocations'!$D:$D,'Inter regional allocations'!$A:$A,X$2,'Inter regional allocations'!$C:$C,$E196,'Inter regional allocations'!$B:$B,"load")</f>
        <v>1.5430886368838599E-9</v>
      </c>
      <c r="Y196" s="15">
        <f>SUMIFS('Inter regional allocations'!$D:$D,'Inter regional allocations'!$A:$A,Y$2,'Inter regional allocations'!$C:$C,$E196,'Inter regional allocations'!$B:$B,"load")</f>
        <v>3.9143077602663702E-9</v>
      </c>
      <c r="Z196" s="15">
        <f>SUMIFS('Inter regional allocations'!$D:$D,'Inter regional allocations'!$A:$A,Z$2,'Inter regional allocations'!$C:$C,$E196,'Inter regional allocations'!$B:$B,"load")</f>
        <v>3.4902396713454298E-2</v>
      </c>
      <c r="AA196" s="15">
        <f>SUMIFS('Inter regional allocations'!$D:$D,'Inter regional allocations'!$A:$A,AA$2,'Inter regional allocations'!$C:$C,$E196,'Inter regional allocations'!$B:$B,"load")</f>
        <v>2.7810441328387199E-3</v>
      </c>
      <c r="AB196" s="15">
        <f>SUMIFS('Inter regional allocations'!$D:$D,'Inter regional allocations'!$A:$A,AB$2,'Inter regional allocations'!$C:$C,$E196,'Inter regional allocations'!$B:$B,"load")</f>
        <v>0</v>
      </c>
      <c r="AC196" s="15">
        <f>SUMIFS('Inter regional allocations'!$D:$D,'Inter regional allocations'!$A:$A,AC$2,'Inter regional allocations'!$C:$C,$E196,'Inter regional allocations'!$B:$B,"load")</f>
        <v>9.5799010195892906E-8</v>
      </c>
      <c r="AD196" s="15">
        <f>SUMIFS('Inter regional allocations'!$D:$D,'Inter regional allocations'!$A:$A,AD$2,'Inter regional allocations'!$C:$C,$E196,'Inter regional allocations'!$B:$B,"load")</f>
        <v>3.2328130700350502E-7</v>
      </c>
      <c r="AE196" s="12">
        <f>SUMIFS('Inter regional allocations'!$D:$D,'Inter regional allocations'!$A:$A,AE$2,'Inter regional allocations'!$C:$C,$E196,'Inter regional allocations'!$B:$B,"gen")</f>
        <v>0</v>
      </c>
      <c r="AF196" s="15">
        <f>SUMIFS('Inter regional allocations'!$D:$D,'Inter regional allocations'!$A:$A,AF$2,'Inter regional allocations'!$C:$C,$E196,'Inter regional allocations'!$B:$B,"gen")</f>
        <v>0</v>
      </c>
      <c r="AG196" s="15">
        <f>SUMIFS('Inter regional allocations'!$D:$D,'Inter regional allocations'!$A:$A,AG$2,'Inter regional allocations'!$C:$C,$E196,'Inter regional allocations'!$B:$B,"gen")</f>
        <v>0</v>
      </c>
      <c r="AH196" s="15">
        <f>SUMIFS('Inter regional allocations'!$D:$D,'Inter regional allocations'!$A:$A,AH$2,'Inter regional allocations'!$C:$C,$E196,'Inter regional allocations'!$B:$B,"gen")</f>
        <v>0</v>
      </c>
      <c r="AI196" s="15">
        <f>SUMIFS('Inter regional allocations'!$D:$D,'Inter regional allocations'!$A:$A,AI$2,'Inter regional allocations'!$C:$C,$E196,'Inter regional allocations'!$B:$B,"gen")</f>
        <v>0</v>
      </c>
      <c r="AJ196" s="15">
        <f>SUMIFS('Inter regional allocations'!$D:$D,'Inter regional allocations'!$A:$A,AJ$2,'Inter regional allocations'!$C:$C,$E196,'Inter regional allocations'!$B:$B,"gen")</f>
        <v>0</v>
      </c>
      <c r="AK196" s="15">
        <f>SUMIFS('Inter regional allocations'!$D:$D,'Inter regional allocations'!$A:$A,AK$2,'Inter regional allocations'!$C:$C,$E196,'Inter regional allocations'!$B:$B,"gen")</f>
        <v>0</v>
      </c>
      <c r="AL196" s="15">
        <f>SUMIFS('Inter regional allocations'!$D:$D,'Inter regional allocations'!$A:$A,AL$2,'Inter regional allocations'!$C:$C,$E196,'Inter regional allocations'!$B:$B,"gen")</f>
        <v>0</v>
      </c>
      <c r="AM196" s="15">
        <f>SUMIFS('Inter regional allocations'!$D:$D,'Inter regional allocations'!$A:$A,AM$2,'Inter regional allocations'!$C:$C,$E196,'Inter regional allocations'!$B:$B,"gen")</f>
        <v>0</v>
      </c>
      <c r="AN196" s="15">
        <f>SUMIFS('Inter regional allocations'!$D:$D,'Inter regional allocations'!$A:$A,AN$2,'Inter regional allocations'!$C:$C,$E196,'Inter regional allocations'!$B:$B,"gen")</f>
        <v>0</v>
      </c>
      <c r="AO196" s="15">
        <f>SUMIFS('Inter regional allocations'!$D:$D,'Inter regional allocations'!$A:$A,AO$2,'Inter regional allocations'!$C:$C,$E196,'Inter regional allocations'!$B:$B,"gen")</f>
        <v>0</v>
      </c>
      <c r="AP196" s="15">
        <f>SUMIFS('Inter regional allocations'!$D:$D,'Inter regional allocations'!$A:$A,AP$2,'Inter regional allocations'!$C:$C,$E196,'Inter regional allocations'!$B:$B,"gen")</f>
        <v>0.12276584051740499</v>
      </c>
      <c r="AQ196" s="15">
        <f>SUMIFS('Inter regional allocations'!$D:$D,'Inter regional allocations'!$A:$A,AQ$2,'Inter regional allocations'!$C:$C,$E196,'Inter regional allocations'!$B:$B,"gen")</f>
        <v>0</v>
      </c>
      <c r="AR196" s="15">
        <f>SUMIFS('Inter regional allocations'!$D:$D,'Inter regional allocations'!$A:$A,AR$2,'Inter regional allocations'!$C:$C,$E196,'Inter regional allocations'!$B:$B,"gen")</f>
        <v>1.19927410007297E-5</v>
      </c>
      <c r="AS196" s="15">
        <f>SUMIFS('Inter regional allocations'!$D:$D,'Inter regional allocations'!$A:$A,AS$2,'Inter regional allocations'!$C:$C,$E196,'Inter regional allocations'!$B:$B,"gen")</f>
        <v>0</v>
      </c>
      <c r="AT196" s="15">
        <f>SUMIFS('Inter regional allocations'!$D:$D,'Inter regional allocations'!$A:$A,AT$2,'Inter regional allocations'!$C:$C,$E196,'Inter regional allocations'!$B:$B,"gen")</f>
        <v>0</v>
      </c>
      <c r="AU196" s="15">
        <f>SUMIFS('Inter regional allocations'!$D:$D,'Inter regional allocations'!$A:$A,AU$2,'Inter regional allocations'!$C:$C,$E196,'Inter regional allocations'!$B:$B,"gen")</f>
        <v>1.7571512432993501E-5</v>
      </c>
      <c r="AV196" s="15">
        <f>SUMIFS('Inter regional allocations'!$D:$D,'Inter regional allocations'!$A:$A,AV$2,'Inter regional allocations'!$C:$C,$E196,'Inter regional allocations'!$B:$B,"gen")</f>
        <v>5.9739059407704802E-4</v>
      </c>
      <c r="AW196" s="15">
        <f>SUMIFS('Inter regional allocations'!$D:$D,'Inter regional allocations'!$A:$A,AW$2,'Inter regional allocations'!$C:$C,$E196,'Inter regional allocations'!$B:$B,"gen")</f>
        <v>9.5867277521230401E-11</v>
      </c>
      <c r="AX196" s="15">
        <f>SUMIFS('Inter regional allocations'!$D:$D,'Inter regional allocations'!$A:$A,AX$2,'Inter regional allocations'!$C:$C,$E196,'Inter regional allocations'!$B:$B,"gen")</f>
        <v>0</v>
      </c>
      <c r="AY196" s="15">
        <f>SUMIFS('Inter regional allocations'!$D:$D,'Inter regional allocations'!$A:$A,AY$2,'Inter regional allocations'!$C:$C,$E196,'Inter regional allocations'!$B:$B,"gen")</f>
        <v>0</v>
      </c>
      <c r="AZ196" s="12">
        <f t="shared" ref="AZ196:AZ205" ca="1" si="182">$H196*J196</f>
        <v>2.0372397529084741E-6</v>
      </c>
      <c r="BA196" s="15">
        <f t="shared" ref="BA196:BA205" ca="1" si="183">$H196*K196</f>
        <v>0</v>
      </c>
      <c r="BB196" s="15">
        <f t="shared" ref="BB196:BB205" ca="1" si="184">$H196*L196</f>
        <v>3.4669130042540763E-7</v>
      </c>
      <c r="BC196" s="15">
        <f t="shared" ref="BC196:BC205" ca="1" si="185">$H196*M196</f>
        <v>1.0147894073424381E-3</v>
      </c>
      <c r="BD196" s="15">
        <f t="shared" ref="BD196:BD205" ca="1" si="186">$H196*N196</f>
        <v>2.8207511802626289E-8</v>
      </c>
      <c r="BE196" s="15">
        <f t="shared" ref="BE196:BE205" ca="1" si="187">$H196*O196</f>
        <v>1.6168429573611206E-8</v>
      </c>
      <c r="BF196" s="15">
        <f t="shared" ref="BF196:BF205" ca="1" si="188">$H196*P196</f>
        <v>1.5882685264263768E-5</v>
      </c>
      <c r="BG196" s="15">
        <f t="shared" ref="BG196:BG205" ca="1" si="189">$H196*Q196</f>
        <v>2.2458348222466936E-4</v>
      </c>
      <c r="BH196" s="15">
        <f t="shared" ref="BH196:BH205" ca="1" si="190">$H196*R196</f>
        <v>1.9136054097352028E-4</v>
      </c>
      <c r="BI196" s="15">
        <f t="shared" ref="BI196:BI205" ca="1" si="191">$H196*S196</f>
        <v>0</v>
      </c>
      <c r="BJ196" s="15">
        <f t="shared" ref="BJ196:BJ205" ca="1" si="192">$H196*T196</f>
        <v>0</v>
      </c>
      <c r="BK196" s="15">
        <f t="shared" ref="BK196:BK205" ca="1" si="193">$H196*U196</f>
        <v>2.3030165616621814E-2</v>
      </c>
      <c r="BL196" s="15">
        <f t="shared" ref="BL196:BL205" ca="1" si="194">$H196*V196</f>
        <v>1.6166560636789235E-5</v>
      </c>
      <c r="BM196" s="15">
        <f t="shared" ref="BM196:BM205" ca="1" si="195">$H196*W196</f>
        <v>0</v>
      </c>
      <c r="BN196" s="15">
        <f t="shared" ref="BN196:BN205" ca="1" si="196">$H196*X196</f>
        <v>7.5210737762021214E-11</v>
      </c>
      <c r="BO196" s="15">
        <f t="shared" ref="BO196:BO205" ca="1" si="197">$H196*Y196</f>
        <v>1.9078487615056965E-10</v>
      </c>
      <c r="BP196" s="15">
        <f t="shared" ref="BP196:BP205" ca="1" si="198">$H196*Z196</f>
        <v>1.7011563326541524E-3</v>
      </c>
      <c r="BQ196" s="15">
        <f t="shared" ref="BQ196:BR205" ca="1" si="199">$H196*AA196</f>
        <v>1.3554916806459729E-4</v>
      </c>
      <c r="BR196" s="15">
        <f t="shared" ca="1" si="199"/>
        <v>0</v>
      </c>
      <c r="BS196" s="15">
        <f t="shared" ref="BS196:BS205" ca="1" si="200">$H196*AC196</f>
        <v>4.6692808575498492E-9</v>
      </c>
      <c r="BT196" s="15">
        <f t="shared" ref="BT196:BT205" ca="1" si="201">$H196*AD196</f>
        <v>1.5756856102255188E-8</v>
      </c>
      <c r="BU196" s="12">
        <f t="shared" ref="BU196:BU205" ca="1" si="202">$I196*AE196</f>
        <v>0</v>
      </c>
      <c r="BV196" s="15">
        <f t="shared" ref="BV196:BV205" ca="1" si="203">$I196*AF196</f>
        <v>0</v>
      </c>
      <c r="BW196" s="15">
        <f t="shared" ref="BW196:BW205" ca="1" si="204">$I196*AG196</f>
        <v>0</v>
      </c>
      <c r="BX196" s="15">
        <f t="shared" ref="BX196:BX205" ca="1" si="205">$I196*AH196</f>
        <v>0</v>
      </c>
      <c r="BY196" s="15">
        <f t="shared" ref="BY196:BY205" ca="1" si="206">$I196*AI196</f>
        <v>0</v>
      </c>
      <c r="BZ196" s="15">
        <f t="shared" ref="BZ196:BZ205" ca="1" si="207">$I196*AJ196</f>
        <v>0</v>
      </c>
      <c r="CA196" s="15">
        <f t="shared" ref="CA196:CA205" ca="1" si="208">$I196*AK196</f>
        <v>0</v>
      </c>
      <c r="CB196" s="15">
        <f t="shared" ref="CB196:CB205" ca="1" si="209">$I196*AL196</f>
        <v>0</v>
      </c>
      <c r="CC196" s="15">
        <f t="shared" ref="CC196:CC205" ca="1" si="210">$I196*AM196</f>
        <v>0</v>
      </c>
      <c r="CD196" s="15">
        <f t="shared" ref="CD196:CD205" ca="1" si="211">$I196*AN196</f>
        <v>0</v>
      </c>
      <c r="CE196" s="15">
        <f t="shared" ref="CE196:CE205" ca="1" si="212">$I196*AO196</f>
        <v>0</v>
      </c>
      <c r="CF196" s="15">
        <f t="shared" ref="CF196:CF205" ca="1" si="213">$I196*AP196</f>
        <v>0</v>
      </c>
      <c r="CG196" s="15">
        <f t="shared" ref="CG196:CG205" ca="1" si="214">$I196*AQ196</f>
        <v>0</v>
      </c>
      <c r="CH196" s="15">
        <f t="shared" ref="CH196:CH205" ca="1" si="215">$I196*AR196</f>
        <v>0</v>
      </c>
      <c r="CI196" s="15">
        <f t="shared" ref="CI196:CI205" ca="1" si="216">$I196*AS196</f>
        <v>0</v>
      </c>
      <c r="CJ196" s="15">
        <f t="shared" ref="CJ196:CJ205" ca="1" si="217">$I196*AT196</f>
        <v>0</v>
      </c>
      <c r="CK196" s="15">
        <f t="shared" ref="CK196:CK205" ca="1" si="218">$I196*AU196</f>
        <v>0</v>
      </c>
      <c r="CL196" s="15">
        <f t="shared" ref="CL196:CM205" ca="1" si="219">$I196*AV196</f>
        <v>0</v>
      </c>
      <c r="CM196" s="15">
        <f t="shared" ca="1" si="219"/>
        <v>0</v>
      </c>
      <c r="CN196" s="15">
        <f t="shared" ref="CN196:CN205" ca="1" si="220">$I196*AX196</f>
        <v>0</v>
      </c>
      <c r="CO196" s="15">
        <f t="shared" ref="CO196:CO205" ca="1" si="221">$I196*AY196</f>
        <v>0</v>
      </c>
    </row>
    <row r="197" spans="1:93" x14ac:dyDescent="0.35">
      <c r="A197" s="4" t="str">
        <f t="shared" si="136"/>
        <v>WTOMHTI</v>
      </c>
      <c r="B197" s="3" t="str">
        <f t="shared" si="137"/>
        <v>WTOMHTI</v>
      </c>
      <c r="C197" s="4" t="s">
        <v>258</v>
      </c>
      <c r="D197" s="4" t="s">
        <v>259</v>
      </c>
      <c r="E197" s="6" t="s">
        <v>34</v>
      </c>
      <c r="F197" s="9">
        <v>170154589.80000001</v>
      </c>
      <c r="G197" s="10">
        <v>0</v>
      </c>
      <c r="H197" s="12">
        <f t="shared" ca="1" si="180"/>
        <v>8.2666916869977639E-2</v>
      </c>
      <c r="I197" s="14">
        <f t="shared" ca="1" si="181"/>
        <v>0</v>
      </c>
      <c r="J197" s="12">
        <f>SUMIFS('Inter regional allocations'!$D:$D,'Inter regional allocations'!$A:$A,J$2,'Inter regional allocations'!$C:$C,$E197,'Inter regional allocations'!$B:$B,"load")</f>
        <v>1.64967588469942E-3</v>
      </c>
      <c r="K197" s="15">
        <f>SUMIFS('Inter regional allocations'!$D:$D,'Inter regional allocations'!$A:$A,K$2,'Inter regional allocations'!$C:$C,$E197,'Inter regional allocations'!$B:$B,"load")</f>
        <v>0</v>
      </c>
      <c r="L197" s="15">
        <f>SUMIFS('Inter regional allocations'!$D:$D,'Inter regional allocations'!$A:$A,L$2,'Inter regional allocations'!$C:$C,$E197,'Inter regional allocations'!$B:$B,"load")</f>
        <v>2.17097387582579E-2</v>
      </c>
      <c r="M197" s="15">
        <f>SUMIFS('Inter regional allocations'!$D:$D,'Inter regional allocations'!$A:$A,M$2,'Inter regional allocations'!$C:$C,$E197,'Inter regional allocations'!$B:$B,"load")</f>
        <v>7.8859186281331102E-3</v>
      </c>
      <c r="N197" s="15">
        <f>SUMIFS('Inter regional allocations'!$D:$D,'Inter regional allocations'!$A:$A,N$2,'Inter regional allocations'!$C:$C,$E197,'Inter regional allocations'!$B:$B,"load")</f>
        <v>9.0909869363988194E-6</v>
      </c>
      <c r="O197" s="15">
        <f>SUMIFS('Inter regional allocations'!$D:$D,'Inter regional allocations'!$A:$A,O$2,'Inter regional allocations'!$C:$C,$E197,'Inter regional allocations'!$B:$B,"load")</f>
        <v>3.0816981828282098E-6</v>
      </c>
      <c r="P197" s="15">
        <f>SUMIFS('Inter regional allocations'!$D:$D,'Inter regional allocations'!$A:$A,P$2,'Inter regional allocations'!$C:$C,$E197,'Inter regional allocations'!$B:$B,"load")</f>
        <v>3.0856416590607599E-2</v>
      </c>
      <c r="Q197" s="15">
        <f>SUMIFS('Inter regional allocations'!$D:$D,'Inter regional allocations'!$A:$A,Q$2,'Inter regional allocations'!$C:$C,$E197,'Inter regional allocations'!$B:$B,"load")</f>
        <v>2.4518647427255102E-3</v>
      </c>
      <c r="R197" s="15">
        <f>SUMIFS('Inter regional allocations'!$D:$D,'Inter regional allocations'!$A:$A,R$2,'Inter regional allocations'!$C:$C,$E197,'Inter regional allocations'!$B:$B,"load")</f>
        <v>2.6327126618847899E-2</v>
      </c>
      <c r="S197" s="15">
        <f>SUMIFS('Inter regional allocations'!$D:$D,'Inter regional allocations'!$A:$A,S$2,'Inter regional allocations'!$C:$C,$E197,'Inter regional allocations'!$B:$B,"load")</f>
        <v>1.4505486899388E-5</v>
      </c>
      <c r="T197" s="15">
        <f>SUMIFS('Inter regional allocations'!$D:$D,'Inter regional allocations'!$A:$A,T$2,'Inter regional allocations'!$C:$C,$E197,'Inter regional allocations'!$B:$B,"load")</f>
        <v>2.1270490217739999E-5</v>
      </c>
      <c r="U197" s="15">
        <f>SUMIFS('Inter regional allocations'!$D:$D,'Inter regional allocations'!$A:$A,U$2,'Inter regional allocations'!$C:$C,$E197,'Inter regional allocations'!$B:$B,"load")</f>
        <v>0</v>
      </c>
      <c r="V197" s="15">
        <f>SUMIFS('Inter regional allocations'!$D:$D,'Inter regional allocations'!$A:$A,V$2,'Inter regional allocations'!$C:$C,$E197,'Inter regional allocations'!$B:$B,"load")</f>
        <v>1.9407845705635799E-4</v>
      </c>
      <c r="W197" s="15">
        <f>SUMIFS('Inter regional allocations'!$D:$D,'Inter regional allocations'!$A:$A,W$2,'Inter regional allocations'!$C:$C,$E197,'Inter regional allocations'!$B:$B,"load")</f>
        <v>0</v>
      </c>
      <c r="X197" s="15">
        <f>SUMIFS('Inter regional allocations'!$D:$D,'Inter regional allocations'!$A:$A,X$2,'Inter regional allocations'!$C:$C,$E197,'Inter regional allocations'!$B:$B,"load")</f>
        <v>3.2491448020689801E-3</v>
      </c>
      <c r="Y197" s="15">
        <f>SUMIFS('Inter regional allocations'!$D:$D,'Inter regional allocations'!$A:$A,Y$2,'Inter regional allocations'!$C:$C,$E197,'Inter regional allocations'!$B:$B,"load")</f>
        <v>8.1310761314966496E-3</v>
      </c>
      <c r="Z197" s="15">
        <f>SUMIFS('Inter regional allocations'!$D:$D,'Inter regional allocations'!$A:$A,Z$2,'Inter regional allocations'!$C:$C,$E197,'Inter regional allocations'!$B:$B,"load")</f>
        <v>0</v>
      </c>
      <c r="AA197" s="15">
        <f>SUMIFS('Inter regional allocations'!$D:$D,'Inter regional allocations'!$A:$A,AA$2,'Inter regional allocations'!$C:$C,$E197,'Inter regional allocations'!$B:$B,"load")</f>
        <v>4.8793543310550001E-23</v>
      </c>
      <c r="AB197" s="15">
        <f>SUMIFS('Inter regional allocations'!$D:$D,'Inter regional allocations'!$A:$A,AB$2,'Inter regional allocations'!$C:$C,$E197,'Inter regional allocations'!$B:$B,"load")</f>
        <v>0</v>
      </c>
      <c r="AC197" s="15">
        <f>SUMIFS('Inter regional allocations'!$D:$D,'Inter regional allocations'!$A:$A,AC$2,'Inter regional allocations'!$C:$C,$E197,'Inter regional allocations'!$B:$B,"load")</f>
        <v>5.1562292712307501E-4</v>
      </c>
      <c r="AD197" s="15">
        <f>SUMIFS('Inter regional allocations'!$D:$D,'Inter regional allocations'!$A:$A,AD$2,'Inter regional allocations'!$C:$C,$E197,'Inter regional allocations'!$B:$B,"load")</f>
        <v>0.48655141135701002</v>
      </c>
      <c r="AE197" s="12">
        <f>SUMIFS('Inter regional allocations'!$D:$D,'Inter regional allocations'!$A:$A,AE$2,'Inter regional allocations'!$C:$C,$E197,'Inter regional allocations'!$B:$B,"gen")</f>
        <v>3.35194954424313E-7</v>
      </c>
      <c r="AF197" s="15">
        <f>SUMIFS('Inter regional allocations'!$D:$D,'Inter regional allocations'!$A:$A,AF$2,'Inter regional allocations'!$C:$C,$E197,'Inter regional allocations'!$B:$B,"gen")</f>
        <v>9.1882604312161797E-7</v>
      </c>
      <c r="AG197" s="15">
        <f>SUMIFS('Inter regional allocations'!$D:$D,'Inter regional allocations'!$A:$A,AG$2,'Inter regional allocations'!$C:$C,$E197,'Inter regional allocations'!$B:$B,"gen")</f>
        <v>1.7854759469065E-3</v>
      </c>
      <c r="AH197" s="15">
        <f>SUMIFS('Inter regional allocations'!$D:$D,'Inter regional allocations'!$A:$A,AH$2,'Inter regional allocations'!$C:$C,$E197,'Inter regional allocations'!$B:$B,"gen")</f>
        <v>9.2229467557688502E-7</v>
      </c>
      <c r="AI197" s="15">
        <f>SUMIFS('Inter regional allocations'!$D:$D,'Inter regional allocations'!$A:$A,AI$2,'Inter regional allocations'!$C:$C,$E197,'Inter regional allocations'!$B:$B,"gen")</f>
        <v>3.4395090221577601E-6</v>
      </c>
      <c r="AJ197" s="15">
        <f>SUMIFS('Inter regional allocations'!$D:$D,'Inter regional allocations'!$A:$A,AJ$2,'Inter regional allocations'!$C:$C,$E197,'Inter regional allocations'!$B:$B,"gen")</f>
        <v>1.46065159929194E-6</v>
      </c>
      <c r="AK197" s="15">
        <f>SUMIFS('Inter regional allocations'!$D:$D,'Inter regional allocations'!$A:$A,AK$2,'Inter regional allocations'!$C:$C,$E197,'Inter regional allocations'!$B:$B,"gen")</f>
        <v>3.9961647888937702E-6</v>
      </c>
      <c r="AL197" s="15">
        <f>SUMIFS('Inter regional allocations'!$D:$D,'Inter regional allocations'!$A:$A,AL$2,'Inter regional allocations'!$C:$C,$E197,'Inter regional allocations'!$B:$B,"gen")</f>
        <v>3.0986978811689799E-7</v>
      </c>
      <c r="AM197" s="15">
        <f>SUMIFS('Inter regional allocations'!$D:$D,'Inter regional allocations'!$A:$A,AM$2,'Inter regional allocations'!$C:$C,$E197,'Inter regional allocations'!$B:$B,"gen")</f>
        <v>2.0039935881789101E-6</v>
      </c>
      <c r="AN197" s="15">
        <f>SUMIFS('Inter regional allocations'!$D:$D,'Inter regional allocations'!$A:$A,AN$2,'Inter regional allocations'!$C:$C,$E197,'Inter regional allocations'!$B:$B,"gen")</f>
        <v>3.9578579606155801E-6</v>
      </c>
      <c r="AO197" s="15">
        <f>SUMIFS('Inter regional allocations'!$D:$D,'Inter regional allocations'!$A:$A,AO$2,'Inter regional allocations'!$C:$C,$E197,'Inter regional allocations'!$B:$B,"gen")</f>
        <v>1.5696143634086701E-4</v>
      </c>
      <c r="AP197" s="15">
        <f>SUMIFS('Inter regional allocations'!$D:$D,'Inter regional allocations'!$A:$A,AP$2,'Inter regional allocations'!$C:$C,$E197,'Inter regional allocations'!$B:$B,"gen")</f>
        <v>6.3853733675202997E-7</v>
      </c>
      <c r="AQ197" s="15">
        <f>SUMIFS('Inter regional allocations'!$D:$D,'Inter regional allocations'!$A:$A,AQ$2,'Inter regional allocations'!$C:$C,$E197,'Inter regional allocations'!$B:$B,"gen")</f>
        <v>2.0782697972403701E-8</v>
      </c>
      <c r="AR197" s="15">
        <f>SUMIFS('Inter regional allocations'!$D:$D,'Inter regional allocations'!$A:$A,AR$2,'Inter regional allocations'!$C:$C,$E197,'Inter regional allocations'!$B:$B,"gen")</f>
        <v>6.57139512878653E-7</v>
      </c>
      <c r="AS197" s="15">
        <f>SUMIFS('Inter regional allocations'!$D:$D,'Inter regional allocations'!$A:$A,AS$2,'Inter regional allocations'!$C:$C,$E197,'Inter regional allocations'!$B:$B,"gen")</f>
        <v>3.9603971773820301E-6</v>
      </c>
      <c r="AT197" s="15">
        <f>SUMIFS('Inter regional allocations'!$D:$D,'Inter regional allocations'!$A:$A,AT$2,'Inter regional allocations'!$C:$C,$E197,'Inter regional allocations'!$B:$B,"gen")</f>
        <v>1.83818388412429E-3</v>
      </c>
      <c r="AU197" s="15">
        <f>SUMIFS('Inter regional allocations'!$D:$D,'Inter regional allocations'!$A:$A,AU$2,'Inter regional allocations'!$C:$C,$E197,'Inter regional allocations'!$B:$B,"gen")</f>
        <v>9.2047774549466996E-7</v>
      </c>
      <c r="AV197" s="15">
        <f>SUMIFS('Inter regional allocations'!$D:$D,'Inter regional allocations'!$A:$A,AV$2,'Inter regional allocations'!$C:$C,$E197,'Inter regional allocations'!$B:$B,"gen")</f>
        <v>8.3121324729968996E-7</v>
      </c>
      <c r="AW197" s="15">
        <f>SUMIFS('Inter regional allocations'!$D:$D,'Inter regional allocations'!$A:$A,AW$2,'Inter regional allocations'!$C:$C,$E197,'Inter regional allocations'!$B:$B,"gen")</f>
        <v>9.2279056035700696E-7</v>
      </c>
      <c r="AX197" s="15">
        <f>SUMIFS('Inter regional allocations'!$D:$D,'Inter regional allocations'!$A:$A,AX$2,'Inter regional allocations'!$C:$C,$E197,'Inter regional allocations'!$B:$B,"gen")</f>
        <v>1.8233475106089499E-4</v>
      </c>
      <c r="AY197" s="15">
        <f>SUMIFS('Inter regional allocations'!$D:$D,'Inter regional allocations'!$A:$A,AY$2,'Inter regional allocations'!$C:$C,$E197,'Inter regional allocations'!$B:$B,"gen")</f>
        <v>0.21400042626847901</v>
      </c>
      <c r="AZ197" s="12">
        <f t="shared" ca="1" si="182"/>
        <v>1.3637361922285378E-4</v>
      </c>
      <c r="BA197" s="15">
        <f t="shared" ca="1" si="183"/>
        <v>0</v>
      </c>
      <c r="BB197" s="15">
        <f t="shared" ca="1" si="184"/>
        <v>1.7946771691978373E-3</v>
      </c>
      <c r="BC197" s="15">
        <f t="shared" ca="1" si="185"/>
        <v>6.5190457967528794E-4</v>
      </c>
      <c r="BD197" s="15">
        <f t="shared" ca="1" si="186"/>
        <v>7.5152386133733391E-7</v>
      </c>
      <c r="BE197" s="15">
        <f t="shared" ca="1" si="187"/>
        <v>2.5475448749822076E-7</v>
      </c>
      <c r="BF197" s="15">
        <f t="shared" ca="1" si="188"/>
        <v>2.5508048252011572E-3</v>
      </c>
      <c r="BG197" s="15">
        <f t="shared" ca="1" si="189"/>
        <v>2.0268809886331887E-4</v>
      </c>
      <c r="BH197" s="15">
        <f t="shared" ca="1" si="190"/>
        <v>2.1763823876256748E-3</v>
      </c>
      <c r="BI197" s="15">
        <f t="shared" ca="1" si="191"/>
        <v>1.1991238796702574E-6</v>
      </c>
      <c r="BJ197" s="15">
        <f t="shared" ca="1" si="192"/>
        <v>1.7583658466135851E-6</v>
      </c>
      <c r="BK197" s="15">
        <f t="shared" ca="1" si="193"/>
        <v>0</v>
      </c>
      <c r="BL197" s="15">
        <f t="shared" ca="1" si="194"/>
        <v>1.6043867675731471E-5</v>
      </c>
      <c r="BM197" s="15">
        <f t="shared" ca="1" si="195"/>
        <v>0</v>
      </c>
      <c r="BN197" s="15">
        <f t="shared" ca="1" si="196"/>
        <v>2.6859678325115633E-4</v>
      </c>
      <c r="BO197" s="15">
        <f t="shared" ca="1" si="197"/>
        <v>6.7217099462589286E-4</v>
      </c>
      <c r="BP197" s="15">
        <f t="shared" ca="1" si="198"/>
        <v>0</v>
      </c>
      <c r="BQ197" s="15">
        <f t="shared" ca="1" si="199"/>
        <v>4.0336117886448905E-24</v>
      </c>
      <c r="BR197" s="15">
        <f t="shared" ca="1" si="199"/>
        <v>0</v>
      </c>
      <c r="BS197" s="15">
        <f t="shared" ca="1" si="200"/>
        <v>4.262495765273778E-5</v>
      </c>
      <c r="BT197" s="15">
        <f t="shared" ca="1" si="201"/>
        <v>4.0221705075620243E-2</v>
      </c>
      <c r="BU197" s="12">
        <f t="shared" ca="1" si="202"/>
        <v>0</v>
      </c>
      <c r="BV197" s="15">
        <f t="shared" ca="1" si="203"/>
        <v>0</v>
      </c>
      <c r="BW197" s="15">
        <f t="shared" ca="1" si="204"/>
        <v>0</v>
      </c>
      <c r="BX197" s="15">
        <f t="shared" ca="1" si="205"/>
        <v>0</v>
      </c>
      <c r="BY197" s="15">
        <f t="shared" ca="1" si="206"/>
        <v>0</v>
      </c>
      <c r="BZ197" s="15">
        <f t="shared" ca="1" si="207"/>
        <v>0</v>
      </c>
      <c r="CA197" s="15">
        <f t="shared" ca="1" si="208"/>
        <v>0</v>
      </c>
      <c r="CB197" s="15">
        <f t="shared" ca="1" si="209"/>
        <v>0</v>
      </c>
      <c r="CC197" s="15">
        <f t="shared" ca="1" si="210"/>
        <v>0</v>
      </c>
      <c r="CD197" s="15">
        <f t="shared" ca="1" si="211"/>
        <v>0</v>
      </c>
      <c r="CE197" s="15">
        <f t="shared" ca="1" si="212"/>
        <v>0</v>
      </c>
      <c r="CF197" s="15">
        <f t="shared" ca="1" si="213"/>
        <v>0</v>
      </c>
      <c r="CG197" s="15">
        <f t="shared" ca="1" si="214"/>
        <v>0</v>
      </c>
      <c r="CH197" s="15">
        <f t="shared" ca="1" si="215"/>
        <v>0</v>
      </c>
      <c r="CI197" s="15">
        <f t="shared" ca="1" si="216"/>
        <v>0</v>
      </c>
      <c r="CJ197" s="15">
        <f t="shared" ca="1" si="217"/>
        <v>0</v>
      </c>
      <c r="CK197" s="15">
        <f t="shared" ca="1" si="218"/>
        <v>0</v>
      </c>
      <c r="CL197" s="15">
        <f t="shared" ca="1" si="219"/>
        <v>0</v>
      </c>
      <c r="CM197" s="15">
        <f t="shared" ca="1" si="219"/>
        <v>0</v>
      </c>
      <c r="CN197" s="15">
        <f t="shared" ca="1" si="220"/>
        <v>0</v>
      </c>
      <c r="CO197" s="15">
        <f t="shared" ca="1" si="221"/>
        <v>0</v>
      </c>
    </row>
    <row r="198" spans="1:93" x14ac:dyDescent="0.35">
      <c r="A198" s="4" t="str">
        <f t="shared" si="136"/>
        <v>WTOMNPK</v>
      </c>
      <c r="B198" s="3" t="str">
        <f t="shared" si="137"/>
        <v>WTOMNPK</v>
      </c>
      <c r="C198" s="4" t="s">
        <v>258</v>
      </c>
      <c r="D198" s="4" t="s">
        <v>260</v>
      </c>
      <c r="E198" s="6" t="s">
        <v>16</v>
      </c>
      <c r="F198" s="9">
        <v>17190930.600000001</v>
      </c>
      <c r="G198" s="10">
        <v>583.20000000000005</v>
      </c>
      <c r="H198" s="12">
        <f t="shared" ca="1" si="180"/>
        <v>1.0749298967421888E-2</v>
      </c>
      <c r="I198" s="14">
        <f t="shared" ca="1" si="181"/>
        <v>4.6733137657198563E-7</v>
      </c>
      <c r="J198" s="12">
        <f>SUMIFS('Inter regional allocations'!$D:$D,'Inter regional allocations'!$A:$A,J$2,'Inter regional allocations'!$C:$C,$E198,'Inter regional allocations'!$B:$B,"load")</f>
        <v>1.1385573989981101E-3</v>
      </c>
      <c r="K198" s="15">
        <f>SUMIFS('Inter regional allocations'!$D:$D,'Inter regional allocations'!$A:$A,K$2,'Inter regional allocations'!$C:$C,$E198,'Inter regional allocations'!$B:$B,"load")</f>
        <v>0</v>
      </c>
      <c r="L198" s="15">
        <f>SUMIFS('Inter regional allocations'!$D:$D,'Inter regional allocations'!$A:$A,L$2,'Inter regional allocations'!$C:$C,$E198,'Inter regional allocations'!$B:$B,"load")</f>
        <v>0.45305786552826199</v>
      </c>
      <c r="M198" s="15">
        <f>SUMIFS('Inter regional allocations'!$D:$D,'Inter regional allocations'!$A:$A,M$2,'Inter regional allocations'!$C:$C,$E198,'Inter regional allocations'!$B:$B,"load")</f>
        <v>5.3361210681607202E-3</v>
      </c>
      <c r="N198" s="15">
        <f>SUMIFS('Inter regional allocations'!$D:$D,'Inter regional allocations'!$A:$A,N$2,'Inter regional allocations'!$C:$C,$E198,'Inter regional allocations'!$B:$B,"load")</f>
        <v>6.0042150900311796E-6</v>
      </c>
      <c r="O198" s="15">
        <f>SUMIFS('Inter regional allocations'!$D:$D,'Inter regional allocations'!$A:$A,O$2,'Inter regional allocations'!$C:$C,$E198,'Inter regional allocations'!$B:$B,"load")</f>
        <v>2.7233172990082099E-6</v>
      </c>
      <c r="P198" s="15">
        <f>SUMIFS('Inter regional allocations'!$D:$D,'Inter regional allocations'!$A:$A,P$2,'Inter regional allocations'!$C:$C,$E198,'Inter regional allocations'!$B:$B,"load")</f>
        <v>1.9822352146502902E-2</v>
      </c>
      <c r="Q198" s="15">
        <f>SUMIFS('Inter regional allocations'!$D:$D,'Inter regional allocations'!$A:$A,Q$2,'Inter regional allocations'!$C:$C,$E198,'Inter regional allocations'!$B:$B,"load")</f>
        <v>1.66085280909516E-3</v>
      </c>
      <c r="R198" s="15">
        <f>SUMIFS('Inter regional allocations'!$D:$D,'Inter regional allocations'!$A:$A,R$2,'Inter regional allocations'!$C:$C,$E198,'Inter regional allocations'!$B:$B,"load")</f>
        <v>1.7283317886433201E-2</v>
      </c>
      <c r="S198" s="15">
        <f>SUMIFS('Inter regional allocations'!$D:$D,'Inter regional allocations'!$A:$A,S$2,'Inter regional allocations'!$C:$C,$E198,'Inter regional allocations'!$B:$B,"load")</f>
        <v>2.9224221322752801E-8</v>
      </c>
      <c r="T198" s="15">
        <f>SUMIFS('Inter regional allocations'!$D:$D,'Inter regional allocations'!$A:$A,T$2,'Inter regional allocations'!$C:$C,$E198,'Inter regional allocations'!$B:$B,"load")</f>
        <v>4.4458133979997002E-8</v>
      </c>
      <c r="U198" s="15">
        <f>SUMIFS('Inter regional allocations'!$D:$D,'Inter regional allocations'!$A:$A,U$2,'Inter regional allocations'!$C:$C,$E198,'Inter regional allocations'!$B:$B,"load")</f>
        <v>0</v>
      </c>
      <c r="V198" s="15">
        <f>SUMIFS('Inter regional allocations'!$D:$D,'Inter regional allocations'!$A:$A,V$2,'Inter regional allocations'!$C:$C,$E198,'Inter regional allocations'!$B:$B,"load")</f>
        <v>1.1001904076848201E-4</v>
      </c>
      <c r="W198" s="15">
        <f>SUMIFS('Inter regional allocations'!$D:$D,'Inter regional allocations'!$A:$A,W$2,'Inter regional allocations'!$C:$C,$E198,'Inter regional allocations'!$B:$B,"load")</f>
        <v>0</v>
      </c>
      <c r="X198" s="15">
        <f>SUMIFS('Inter regional allocations'!$D:$D,'Inter regional allocations'!$A:$A,X$2,'Inter regional allocations'!$C:$C,$E198,'Inter regional allocations'!$B:$B,"load")</f>
        <v>1.7846832836697601E-5</v>
      </c>
      <c r="Y198" s="15">
        <f>SUMIFS('Inter regional allocations'!$D:$D,'Inter regional allocations'!$A:$A,Y$2,'Inter regional allocations'!$C:$C,$E198,'Inter regional allocations'!$B:$B,"load")</f>
        <v>4.43935764990297E-5</v>
      </c>
      <c r="Z198" s="15">
        <f>SUMIFS('Inter regional allocations'!$D:$D,'Inter regional allocations'!$A:$A,Z$2,'Inter regional allocations'!$C:$C,$E198,'Inter regional allocations'!$B:$B,"load")</f>
        <v>1.58021951946364E-21</v>
      </c>
      <c r="AA198" s="15">
        <f>SUMIFS('Inter regional allocations'!$D:$D,'Inter regional allocations'!$A:$A,AA$2,'Inter regional allocations'!$C:$C,$E198,'Inter regional allocations'!$B:$B,"load")</f>
        <v>4.6013277676031301E-23</v>
      </c>
      <c r="AB198" s="15">
        <f>SUMIFS('Inter regional allocations'!$D:$D,'Inter regional allocations'!$A:$A,AB$2,'Inter regional allocations'!$C:$C,$E198,'Inter regional allocations'!$B:$B,"load")</f>
        <v>0</v>
      </c>
      <c r="AC198" s="15">
        <f>SUMIFS('Inter regional allocations'!$D:$D,'Inter regional allocations'!$A:$A,AC$2,'Inter regional allocations'!$C:$C,$E198,'Inter regional allocations'!$B:$B,"load")</f>
        <v>7.0296427167791699E-3</v>
      </c>
      <c r="AD198" s="15">
        <f>SUMIFS('Inter regional allocations'!$D:$D,'Inter regional allocations'!$A:$A,AD$2,'Inter regional allocations'!$C:$C,$E198,'Inter regional allocations'!$B:$B,"load")</f>
        <v>2.71070364180304E-3</v>
      </c>
      <c r="AE198" s="12">
        <f>SUMIFS('Inter regional allocations'!$D:$D,'Inter regional allocations'!$A:$A,AE$2,'Inter regional allocations'!$C:$C,$E198,'Inter regional allocations'!$B:$B,"gen")</f>
        <v>2.2567654210155401E-5</v>
      </c>
      <c r="AF198" s="15">
        <f>SUMIFS('Inter regional allocations'!$D:$D,'Inter regional allocations'!$A:$A,AF$2,'Inter regional allocations'!$C:$C,$E198,'Inter regional allocations'!$B:$B,"gen")</f>
        <v>4.3052185510658803E-5</v>
      </c>
      <c r="AG198" s="15">
        <f>SUMIFS('Inter regional allocations'!$D:$D,'Inter regional allocations'!$A:$A,AG$2,'Inter regional allocations'!$C:$C,$E198,'Inter regional allocations'!$B:$B,"gen")</f>
        <v>0.27091123705434</v>
      </c>
      <c r="AH198" s="15">
        <f>SUMIFS('Inter regional allocations'!$D:$D,'Inter regional allocations'!$A:$A,AH$2,'Inter regional allocations'!$C:$C,$E198,'Inter regional allocations'!$B:$B,"gen")</f>
        <v>4.3194824834807003E-5</v>
      </c>
      <c r="AI198" s="15">
        <f>SUMIFS('Inter regional allocations'!$D:$D,'Inter regional allocations'!$A:$A,AI$2,'Inter regional allocations'!$C:$C,$E198,'Inter regional allocations'!$B:$B,"gen")</f>
        <v>2.5258948038254402E-4</v>
      </c>
      <c r="AJ198" s="15">
        <f>SUMIFS('Inter regional allocations'!$D:$D,'Inter regional allocations'!$A:$A,AJ$2,'Inter regional allocations'!$C:$C,$E198,'Inter regional allocations'!$B:$B,"gen")</f>
        <v>1.1289552949481E-4</v>
      </c>
      <c r="AK198" s="15">
        <f>SUMIFS('Inter regional allocations'!$D:$D,'Inter regional allocations'!$A:$A,AK$2,'Inter regional allocations'!$C:$C,$E198,'Inter regional allocations'!$B:$B,"gen")</f>
        <v>2.7624597407444903E-4</v>
      </c>
      <c r="AL198" s="15">
        <f>SUMIFS('Inter regional allocations'!$D:$D,'Inter regional allocations'!$A:$A,AL$2,'Inter regional allocations'!$C:$C,$E198,'Inter regional allocations'!$B:$B,"gen")</f>
        <v>1.2442140445881E-5</v>
      </c>
      <c r="AM198" s="15">
        <f>SUMIFS('Inter regional allocations'!$D:$D,'Inter regional allocations'!$A:$A,AM$2,'Inter regional allocations'!$C:$C,$E198,'Inter regional allocations'!$B:$B,"gen")</f>
        <v>1.4129579769985999E-4</v>
      </c>
      <c r="AN198" s="15">
        <f>SUMIFS('Inter regional allocations'!$D:$D,'Inter regional allocations'!$A:$A,AN$2,'Inter regional allocations'!$C:$C,$E198,'Inter regional allocations'!$B:$B,"gen")</f>
        <v>2.7403165423320298E-4</v>
      </c>
      <c r="AO198" s="15">
        <f>SUMIFS('Inter regional allocations'!$D:$D,'Inter regional allocations'!$A:$A,AO$2,'Inter regional allocations'!$C:$C,$E198,'Inter regional allocations'!$B:$B,"gen")</f>
        <v>2.7828514462433602E-4</v>
      </c>
      <c r="AP198" s="15">
        <f>SUMIFS('Inter regional allocations'!$D:$D,'Inter regional allocations'!$A:$A,AP$2,'Inter regional allocations'!$C:$C,$E198,'Inter regional allocations'!$B:$B,"gen")</f>
        <v>3.14142853406561E-5</v>
      </c>
      <c r="AQ198" s="15">
        <f>SUMIFS('Inter regional allocations'!$D:$D,'Inter regional allocations'!$A:$A,AQ$2,'Inter regional allocations'!$C:$C,$E198,'Inter regional allocations'!$B:$B,"gen")</f>
        <v>8.9632215055175905E-7</v>
      </c>
      <c r="AR198" s="15">
        <f>SUMIFS('Inter regional allocations'!$D:$D,'Inter regional allocations'!$A:$A,AR$2,'Inter regional allocations'!$C:$C,$E198,'Inter regional allocations'!$B:$B,"gen")</f>
        <v>3.03149137412335E-5</v>
      </c>
      <c r="AS198" s="15">
        <f>SUMIFS('Inter regional allocations'!$D:$D,'Inter regional allocations'!$A:$A,AS$2,'Inter regional allocations'!$C:$C,$E198,'Inter regional allocations'!$B:$B,"gen")</f>
        <v>2.7421462728992199E-4</v>
      </c>
      <c r="AT198" s="15">
        <f>SUMIFS('Inter regional allocations'!$D:$D,'Inter regional allocations'!$A:$A,AT$2,'Inter regional allocations'!$C:$C,$E198,'Inter regional allocations'!$B:$B,"gen")</f>
        <v>3.29137257378898E-4</v>
      </c>
      <c r="AU198" s="15">
        <f>SUMIFS('Inter regional allocations'!$D:$D,'Inter regional allocations'!$A:$A,AU$2,'Inter regional allocations'!$C:$C,$E198,'Inter regional allocations'!$B:$B,"gen")</f>
        <v>4.3143827413089097E-5</v>
      </c>
      <c r="AV198" s="15">
        <f>SUMIFS('Inter regional allocations'!$D:$D,'Inter regional allocations'!$A:$A,AV$2,'Inter regional allocations'!$C:$C,$E198,'Inter regional allocations'!$B:$B,"gen")</f>
        <v>3.8781051155275999E-5</v>
      </c>
      <c r="AW198" s="15">
        <f>SUMIFS('Inter regional allocations'!$D:$D,'Inter regional allocations'!$A:$A,AW$2,'Inter regional allocations'!$C:$C,$E198,'Inter regional allocations'!$B:$B,"gen")</f>
        <v>4.3245860087026302E-5</v>
      </c>
      <c r="AX198" s="15">
        <f>SUMIFS('Inter regional allocations'!$D:$D,'Inter regional allocations'!$A:$A,AX$2,'Inter regional allocations'!$C:$C,$E198,'Inter regional allocations'!$B:$B,"gen")</f>
        <v>9.0757984290245897E-3</v>
      </c>
      <c r="AY198" s="15">
        <f>SUMIFS('Inter regional allocations'!$D:$D,'Inter regional allocations'!$A:$A,AY$2,'Inter regional allocations'!$C:$C,$E198,'Inter regional allocations'!$B:$B,"gen")</f>
        <v>9.4969518130842302E-3</v>
      </c>
      <c r="AZ198" s="12">
        <f t="shared" ca="1" si="182"/>
        <v>1.2238693873400935E-5</v>
      </c>
      <c r="BA198" s="15">
        <f t="shared" ca="1" si="183"/>
        <v>0</v>
      </c>
      <c r="BB198" s="15">
        <f t="shared" ca="1" si="184"/>
        <v>4.8700544461053111E-3</v>
      </c>
      <c r="BC198" s="15">
        <f t="shared" ca="1" si="185"/>
        <v>5.7359560688018215E-5</v>
      </c>
      <c r="BD198" s="15">
        <f t="shared" ca="1" si="186"/>
        <v>6.4541103067451085E-8</v>
      </c>
      <c r="BE198" s="15">
        <f t="shared" ca="1" si="187"/>
        <v>2.9273751830191115E-8</v>
      </c>
      <c r="BF198" s="15">
        <f t="shared" ca="1" si="188"/>
        <v>2.130763894602767E-4</v>
      </c>
      <c r="BG198" s="15">
        <f t="shared" ca="1" si="189"/>
        <v>1.7853003385846345E-5</v>
      </c>
      <c r="BH198" s="15">
        <f t="shared" ca="1" si="190"/>
        <v>1.8578355111026066E-4</v>
      </c>
      <c r="BI198" s="15">
        <f t="shared" ca="1" si="191"/>
        <v>3.1413989208837544E-10</v>
      </c>
      <c r="BJ198" s="15">
        <f t="shared" ca="1" si="192"/>
        <v>4.7789377368468579E-10</v>
      </c>
      <c r="BK198" s="15">
        <f t="shared" ca="1" si="193"/>
        <v>0</v>
      </c>
      <c r="BL198" s="15">
        <f t="shared" ca="1" si="194"/>
        <v>1.1826275613293902E-6</v>
      </c>
      <c r="BM198" s="15">
        <f t="shared" ca="1" si="195"/>
        <v>0</v>
      </c>
      <c r="BN198" s="15">
        <f t="shared" ca="1" si="196"/>
        <v>1.9184094178326458E-7</v>
      </c>
      <c r="BO198" s="15">
        <f t="shared" ca="1" si="197"/>
        <v>4.7719982602118457E-7</v>
      </c>
      <c r="BP198" s="15">
        <f t="shared" ca="1" si="198"/>
        <v>1.6986252048870417E-23</v>
      </c>
      <c r="BQ198" s="15">
        <f t="shared" ca="1" si="199"/>
        <v>4.9461047821065985E-25</v>
      </c>
      <c r="BR198" s="15">
        <f t="shared" ca="1" si="199"/>
        <v>0</v>
      </c>
      <c r="BS198" s="15">
        <f t="shared" ca="1" si="200"/>
        <v>7.5563731196819125E-5</v>
      </c>
      <c r="BT198" s="15">
        <f t="shared" ca="1" si="201"/>
        <v>2.913816385782017E-5</v>
      </c>
      <c r="BU198" s="12">
        <f t="shared" ca="1" si="202"/>
        <v>1.0546572908032492E-11</v>
      </c>
      <c r="BV198" s="15">
        <f t="shared" ca="1" si="203"/>
        <v>2.0119637119128672E-11</v>
      </c>
      <c r="BW198" s="15">
        <f t="shared" ca="1" si="204"/>
        <v>1.2660532134142422E-7</v>
      </c>
      <c r="BX198" s="15">
        <f t="shared" ca="1" si="205"/>
        <v>2.0186296950836147E-11</v>
      </c>
      <c r="BY198" s="15">
        <f t="shared" ca="1" si="206"/>
        <v>1.1804298957477687E-10</v>
      </c>
      <c r="BZ198" s="15">
        <f t="shared" ca="1" si="207"/>
        <v>5.275962320763276E-11</v>
      </c>
      <c r="CA198" s="15">
        <f t="shared" ca="1" si="208"/>
        <v>1.2909841133668132E-10</v>
      </c>
      <c r="CB198" s="15">
        <f t="shared" ca="1" si="209"/>
        <v>5.8146026220755463E-12</v>
      </c>
      <c r="CC198" s="15">
        <f t="shared" ca="1" si="210"/>
        <v>6.603195964291237E-11</v>
      </c>
      <c r="CD198" s="15">
        <f t="shared" ca="1" si="211"/>
        <v>1.2806359019710115E-10</v>
      </c>
      <c r="CE198" s="15">
        <f t="shared" ca="1" si="212"/>
        <v>1.3005137971682506E-10</v>
      </c>
      <c r="CF198" s="15">
        <f t="shared" ca="1" si="213"/>
        <v>1.4680881212273964E-11</v>
      </c>
      <c r="CG198" s="15">
        <f t="shared" ca="1" si="214"/>
        <v>4.1887946446931612E-13</v>
      </c>
      <c r="CH198" s="15">
        <f t="shared" ca="1" si="215"/>
        <v>1.4167110369351655E-11</v>
      </c>
      <c r="CI198" s="15">
        <f t="shared" ca="1" si="216"/>
        <v>1.2814909924757321E-10</v>
      </c>
      <c r="CJ198" s="15">
        <f t="shared" ca="1" si="217"/>
        <v>1.5381616757200833E-10</v>
      </c>
      <c r="CK198" s="15">
        <f t="shared" ca="1" si="218"/>
        <v>2.0162464255543096E-11</v>
      </c>
      <c r="CL198" s="15">
        <f t="shared" ca="1" si="219"/>
        <v>1.8123602021303726E-11</v>
      </c>
      <c r="CM198" s="15">
        <f t="shared" ca="1" si="219"/>
        <v>2.0210147325509492E-11</v>
      </c>
      <c r="CN198" s="15">
        <f t="shared" ca="1" si="220"/>
        <v>4.2414053733259257E-9</v>
      </c>
      <c r="CO198" s="15">
        <f t="shared" ca="1" si="221"/>
        <v>4.438223564046468E-9</v>
      </c>
    </row>
    <row r="199" spans="1:93" x14ac:dyDescent="0.35">
      <c r="A199" s="4" t="str">
        <f t="shared" si="136"/>
        <v>WTOMOKN</v>
      </c>
      <c r="B199" s="3" t="str">
        <f t="shared" si="137"/>
        <v>WTOMOKN</v>
      </c>
      <c r="C199" s="4" t="s">
        <v>258</v>
      </c>
      <c r="D199" s="4" t="s">
        <v>157</v>
      </c>
      <c r="E199" s="6" t="s">
        <v>16</v>
      </c>
      <c r="F199" s="9">
        <v>18806071.600000001</v>
      </c>
      <c r="G199" s="10">
        <v>0</v>
      </c>
      <c r="H199" s="12">
        <f t="shared" ca="1" si="180"/>
        <v>1.175922878957711E-2</v>
      </c>
      <c r="I199" s="14">
        <f t="shared" ca="1" si="181"/>
        <v>0</v>
      </c>
      <c r="J199" s="12">
        <f>SUMIFS('Inter regional allocations'!$D:$D,'Inter regional allocations'!$A:$A,J$2,'Inter regional allocations'!$C:$C,$E199,'Inter regional allocations'!$B:$B,"load")</f>
        <v>1.1385573989981101E-3</v>
      </c>
      <c r="K199" s="15">
        <f>SUMIFS('Inter regional allocations'!$D:$D,'Inter regional allocations'!$A:$A,K$2,'Inter regional allocations'!$C:$C,$E199,'Inter regional allocations'!$B:$B,"load")</f>
        <v>0</v>
      </c>
      <c r="L199" s="15">
        <f>SUMIFS('Inter regional allocations'!$D:$D,'Inter regional allocations'!$A:$A,L$2,'Inter regional allocations'!$C:$C,$E199,'Inter regional allocations'!$B:$B,"load")</f>
        <v>0.45305786552826199</v>
      </c>
      <c r="M199" s="15">
        <f>SUMIFS('Inter regional allocations'!$D:$D,'Inter regional allocations'!$A:$A,M$2,'Inter regional allocations'!$C:$C,$E199,'Inter regional allocations'!$B:$B,"load")</f>
        <v>5.3361210681607202E-3</v>
      </c>
      <c r="N199" s="15">
        <f>SUMIFS('Inter regional allocations'!$D:$D,'Inter regional allocations'!$A:$A,N$2,'Inter regional allocations'!$C:$C,$E199,'Inter regional allocations'!$B:$B,"load")</f>
        <v>6.0042150900311796E-6</v>
      </c>
      <c r="O199" s="15">
        <f>SUMIFS('Inter regional allocations'!$D:$D,'Inter regional allocations'!$A:$A,O$2,'Inter regional allocations'!$C:$C,$E199,'Inter regional allocations'!$B:$B,"load")</f>
        <v>2.7233172990082099E-6</v>
      </c>
      <c r="P199" s="15">
        <f>SUMIFS('Inter regional allocations'!$D:$D,'Inter regional allocations'!$A:$A,P$2,'Inter regional allocations'!$C:$C,$E199,'Inter regional allocations'!$B:$B,"load")</f>
        <v>1.9822352146502902E-2</v>
      </c>
      <c r="Q199" s="15">
        <f>SUMIFS('Inter regional allocations'!$D:$D,'Inter regional allocations'!$A:$A,Q$2,'Inter regional allocations'!$C:$C,$E199,'Inter regional allocations'!$B:$B,"load")</f>
        <v>1.66085280909516E-3</v>
      </c>
      <c r="R199" s="15">
        <f>SUMIFS('Inter regional allocations'!$D:$D,'Inter regional allocations'!$A:$A,R$2,'Inter regional allocations'!$C:$C,$E199,'Inter regional allocations'!$B:$B,"load")</f>
        <v>1.7283317886433201E-2</v>
      </c>
      <c r="S199" s="15">
        <f>SUMIFS('Inter regional allocations'!$D:$D,'Inter regional allocations'!$A:$A,S$2,'Inter regional allocations'!$C:$C,$E199,'Inter regional allocations'!$B:$B,"load")</f>
        <v>2.9224221322752801E-8</v>
      </c>
      <c r="T199" s="15">
        <f>SUMIFS('Inter regional allocations'!$D:$D,'Inter regional allocations'!$A:$A,T$2,'Inter regional allocations'!$C:$C,$E199,'Inter regional allocations'!$B:$B,"load")</f>
        <v>4.4458133979997002E-8</v>
      </c>
      <c r="U199" s="15">
        <f>SUMIFS('Inter regional allocations'!$D:$D,'Inter regional allocations'!$A:$A,U$2,'Inter regional allocations'!$C:$C,$E199,'Inter regional allocations'!$B:$B,"load")</f>
        <v>0</v>
      </c>
      <c r="V199" s="15">
        <f>SUMIFS('Inter regional allocations'!$D:$D,'Inter regional allocations'!$A:$A,V$2,'Inter regional allocations'!$C:$C,$E199,'Inter regional allocations'!$B:$B,"load")</f>
        <v>1.1001904076848201E-4</v>
      </c>
      <c r="W199" s="15">
        <f>SUMIFS('Inter regional allocations'!$D:$D,'Inter regional allocations'!$A:$A,W$2,'Inter regional allocations'!$C:$C,$E199,'Inter regional allocations'!$B:$B,"load")</f>
        <v>0</v>
      </c>
      <c r="X199" s="15">
        <f>SUMIFS('Inter regional allocations'!$D:$D,'Inter regional allocations'!$A:$A,X$2,'Inter regional allocations'!$C:$C,$E199,'Inter regional allocations'!$B:$B,"load")</f>
        <v>1.7846832836697601E-5</v>
      </c>
      <c r="Y199" s="15">
        <f>SUMIFS('Inter regional allocations'!$D:$D,'Inter regional allocations'!$A:$A,Y$2,'Inter regional allocations'!$C:$C,$E199,'Inter regional allocations'!$B:$B,"load")</f>
        <v>4.43935764990297E-5</v>
      </c>
      <c r="Z199" s="15">
        <f>SUMIFS('Inter regional allocations'!$D:$D,'Inter regional allocations'!$A:$A,Z$2,'Inter regional allocations'!$C:$C,$E199,'Inter regional allocations'!$B:$B,"load")</f>
        <v>1.58021951946364E-21</v>
      </c>
      <c r="AA199" s="15">
        <f>SUMIFS('Inter regional allocations'!$D:$D,'Inter regional allocations'!$A:$A,AA$2,'Inter regional allocations'!$C:$C,$E199,'Inter regional allocations'!$B:$B,"load")</f>
        <v>4.6013277676031301E-23</v>
      </c>
      <c r="AB199" s="15">
        <f>SUMIFS('Inter regional allocations'!$D:$D,'Inter regional allocations'!$A:$A,AB$2,'Inter regional allocations'!$C:$C,$E199,'Inter regional allocations'!$B:$B,"load")</f>
        <v>0</v>
      </c>
      <c r="AC199" s="15">
        <f>SUMIFS('Inter regional allocations'!$D:$D,'Inter regional allocations'!$A:$A,AC$2,'Inter regional allocations'!$C:$C,$E199,'Inter regional allocations'!$B:$B,"load")</f>
        <v>7.0296427167791699E-3</v>
      </c>
      <c r="AD199" s="15">
        <f>SUMIFS('Inter regional allocations'!$D:$D,'Inter regional allocations'!$A:$A,AD$2,'Inter regional allocations'!$C:$C,$E199,'Inter regional allocations'!$B:$B,"load")</f>
        <v>2.71070364180304E-3</v>
      </c>
      <c r="AE199" s="12">
        <f>SUMIFS('Inter regional allocations'!$D:$D,'Inter regional allocations'!$A:$A,AE$2,'Inter regional allocations'!$C:$C,$E199,'Inter regional allocations'!$B:$B,"gen")</f>
        <v>2.2567654210155401E-5</v>
      </c>
      <c r="AF199" s="15">
        <f>SUMIFS('Inter regional allocations'!$D:$D,'Inter regional allocations'!$A:$A,AF$2,'Inter regional allocations'!$C:$C,$E199,'Inter regional allocations'!$B:$B,"gen")</f>
        <v>4.3052185510658803E-5</v>
      </c>
      <c r="AG199" s="15">
        <f>SUMIFS('Inter regional allocations'!$D:$D,'Inter regional allocations'!$A:$A,AG$2,'Inter regional allocations'!$C:$C,$E199,'Inter regional allocations'!$B:$B,"gen")</f>
        <v>0.27091123705434</v>
      </c>
      <c r="AH199" s="15">
        <f>SUMIFS('Inter regional allocations'!$D:$D,'Inter regional allocations'!$A:$A,AH$2,'Inter regional allocations'!$C:$C,$E199,'Inter regional allocations'!$B:$B,"gen")</f>
        <v>4.3194824834807003E-5</v>
      </c>
      <c r="AI199" s="15">
        <f>SUMIFS('Inter regional allocations'!$D:$D,'Inter regional allocations'!$A:$A,AI$2,'Inter regional allocations'!$C:$C,$E199,'Inter regional allocations'!$B:$B,"gen")</f>
        <v>2.5258948038254402E-4</v>
      </c>
      <c r="AJ199" s="15">
        <f>SUMIFS('Inter regional allocations'!$D:$D,'Inter regional allocations'!$A:$A,AJ$2,'Inter regional allocations'!$C:$C,$E199,'Inter regional allocations'!$B:$B,"gen")</f>
        <v>1.1289552949481E-4</v>
      </c>
      <c r="AK199" s="15">
        <f>SUMIFS('Inter regional allocations'!$D:$D,'Inter regional allocations'!$A:$A,AK$2,'Inter regional allocations'!$C:$C,$E199,'Inter regional allocations'!$B:$B,"gen")</f>
        <v>2.7624597407444903E-4</v>
      </c>
      <c r="AL199" s="15">
        <f>SUMIFS('Inter regional allocations'!$D:$D,'Inter regional allocations'!$A:$A,AL$2,'Inter regional allocations'!$C:$C,$E199,'Inter regional allocations'!$B:$B,"gen")</f>
        <v>1.2442140445881E-5</v>
      </c>
      <c r="AM199" s="15">
        <f>SUMIFS('Inter regional allocations'!$D:$D,'Inter regional allocations'!$A:$A,AM$2,'Inter regional allocations'!$C:$C,$E199,'Inter regional allocations'!$B:$B,"gen")</f>
        <v>1.4129579769985999E-4</v>
      </c>
      <c r="AN199" s="15">
        <f>SUMIFS('Inter regional allocations'!$D:$D,'Inter regional allocations'!$A:$A,AN$2,'Inter regional allocations'!$C:$C,$E199,'Inter regional allocations'!$B:$B,"gen")</f>
        <v>2.7403165423320298E-4</v>
      </c>
      <c r="AO199" s="15">
        <f>SUMIFS('Inter regional allocations'!$D:$D,'Inter regional allocations'!$A:$A,AO$2,'Inter regional allocations'!$C:$C,$E199,'Inter regional allocations'!$B:$B,"gen")</f>
        <v>2.7828514462433602E-4</v>
      </c>
      <c r="AP199" s="15">
        <f>SUMIFS('Inter regional allocations'!$D:$D,'Inter regional allocations'!$A:$A,AP$2,'Inter regional allocations'!$C:$C,$E199,'Inter regional allocations'!$B:$B,"gen")</f>
        <v>3.14142853406561E-5</v>
      </c>
      <c r="AQ199" s="15">
        <f>SUMIFS('Inter regional allocations'!$D:$D,'Inter regional allocations'!$A:$A,AQ$2,'Inter regional allocations'!$C:$C,$E199,'Inter regional allocations'!$B:$B,"gen")</f>
        <v>8.9632215055175905E-7</v>
      </c>
      <c r="AR199" s="15">
        <f>SUMIFS('Inter regional allocations'!$D:$D,'Inter regional allocations'!$A:$A,AR$2,'Inter regional allocations'!$C:$C,$E199,'Inter regional allocations'!$B:$B,"gen")</f>
        <v>3.03149137412335E-5</v>
      </c>
      <c r="AS199" s="15">
        <f>SUMIFS('Inter regional allocations'!$D:$D,'Inter regional allocations'!$A:$A,AS$2,'Inter regional allocations'!$C:$C,$E199,'Inter regional allocations'!$B:$B,"gen")</f>
        <v>2.7421462728992199E-4</v>
      </c>
      <c r="AT199" s="15">
        <f>SUMIFS('Inter regional allocations'!$D:$D,'Inter regional allocations'!$A:$A,AT$2,'Inter regional allocations'!$C:$C,$E199,'Inter regional allocations'!$B:$B,"gen")</f>
        <v>3.29137257378898E-4</v>
      </c>
      <c r="AU199" s="15">
        <f>SUMIFS('Inter regional allocations'!$D:$D,'Inter regional allocations'!$A:$A,AU$2,'Inter regional allocations'!$C:$C,$E199,'Inter regional allocations'!$B:$B,"gen")</f>
        <v>4.3143827413089097E-5</v>
      </c>
      <c r="AV199" s="15">
        <f>SUMIFS('Inter regional allocations'!$D:$D,'Inter regional allocations'!$A:$A,AV$2,'Inter regional allocations'!$C:$C,$E199,'Inter regional allocations'!$B:$B,"gen")</f>
        <v>3.8781051155275999E-5</v>
      </c>
      <c r="AW199" s="15">
        <f>SUMIFS('Inter regional allocations'!$D:$D,'Inter regional allocations'!$A:$A,AW$2,'Inter regional allocations'!$C:$C,$E199,'Inter regional allocations'!$B:$B,"gen")</f>
        <v>4.3245860087026302E-5</v>
      </c>
      <c r="AX199" s="15">
        <f>SUMIFS('Inter regional allocations'!$D:$D,'Inter regional allocations'!$A:$A,AX$2,'Inter regional allocations'!$C:$C,$E199,'Inter regional allocations'!$B:$B,"gen")</f>
        <v>9.0757984290245897E-3</v>
      </c>
      <c r="AY199" s="15">
        <f>SUMIFS('Inter regional allocations'!$D:$D,'Inter regional allocations'!$A:$A,AY$2,'Inter regional allocations'!$C:$C,$E199,'Inter regional allocations'!$B:$B,"gen")</f>
        <v>9.4969518130842302E-3</v>
      </c>
      <c r="AZ199" s="12">
        <f t="shared" ca="1" si="182"/>
        <v>1.338855694488461E-5</v>
      </c>
      <c r="BA199" s="15">
        <f t="shared" ca="1" si="183"/>
        <v>0</v>
      </c>
      <c r="BB199" s="15">
        <f t="shared" ca="1" si="184"/>
        <v>5.3276110956642937E-3</v>
      </c>
      <c r="BC199" s="15">
        <f t="shared" ca="1" si="185"/>
        <v>6.2748668489384497E-5</v>
      </c>
      <c r="BD199" s="15">
        <f t="shared" ca="1" si="186"/>
        <v>7.0604938945507968E-8</v>
      </c>
      <c r="BE199" s="15">
        <f t="shared" ca="1" si="187"/>
        <v>3.2024111185650718E-8</v>
      </c>
      <c r="BF199" s="15">
        <f t="shared" ca="1" si="188"/>
        <v>2.3309557403829254E-4</v>
      </c>
      <c r="BG199" s="15">
        <f t="shared" ca="1" si="189"/>
        <v>1.9530348167961822E-5</v>
      </c>
      <c r="BH199" s="15">
        <f t="shared" ca="1" si="190"/>
        <v>2.0323848926955831E-4</v>
      </c>
      <c r="BI199" s="15">
        <f t="shared" ca="1" si="191"/>
        <v>3.4365430473148802E-10</v>
      </c>
      <c r="BJ199" s="15">
        <f t="shared" ca="1" si="192"/>
        <v>5.2279336902845717E-10</v>
      </c>
      <c r="BK199" s="15">
        <f t="shared" ca="1" si="193"/>
        <v>0</v>
      </c>
      <c r="BL199" s="15">
        <f t="shared" ca="1" si="194"/>
        <v>1.2937390716063915E-6</v>
      </c>
      <c r="BM199" s="15">
        <f t="shared" ca="1" si="195"/>
        <v>0</v>
      </c>
      <c r="BN199" s="15">
        <f t="shared" ca="1" si="196"/>
        <v>2.0986499049606455E-7</v>
      </c>
      <c r="BO199" s="15">
        <f t="shared" ca="1" si="197"/>
        <v>5.2203422283968386E-7</v>
      </c>
      <c r="BP199" s="15">
        <f t="shared" ca="1" si="198"/>
        <v>1.8582162867128541E-23</v>
      </c>
      <c r="BQ199" s="15">
        <f t="shared" ca="1" si="199"/>
        <v>5.4108065955079304E-25</v>
      </c>
      <c r="BR199" s="15">
        <f t="shared" ca="1" si="199"/>
        <v>0</v>
      </c>
      <c r="BS199" s="15">
        <f t="shared" ca="1" si="200"/>
        <v>8.2663177015590667E-5</v>
      </c>
      <c r="BT199" s="15">
        <f t="shared" ca="1" si="201"/>
        <v>3.1875784304701827E-5</v>
      </c>
      <c r="BU199" s="12">
        <f t="shared" ca="1" si="202"/>
        <v>0</v>
      </c>
      <c r="BV199" s="15">
        <f t="shared" ca="1" si="203"/>
        <v>0</v>
      </c>
      <c r="BW199" s="15">
        <f t="shared" ca="1" si="204"/>
        <v>0</v>
      </c>
      <c r="BX199" s="15">
        <f t="shared" ca="1" si="205"/>
        <v>0</v>
      </c>
      <c r="BY199" s="15">
        <f t="shared" ca="1" si="206"/>
        <v>0</v>
      </c>
      <c r="BZ199" s="15">
        <f t="shared" ca="1" si="207"/>
        <v>0</v>
      </c>
      <c r="CA199" s="15">
        <f t="shared" ca="1" si="208"/>
        <v>0</v>
      </c>
      <c r="CB199" s="15">
        <f t="shared" ca="1" si="209"/>
        <v>0</v>
      </c>
      <c r="CC199" s="15">
        <f t="shared" ca="1" si="210"/>
        <v>0</v>
      </c>
      <c r="CD199" s="15">
        <f t="shared" ca="1" si="211"/>
        <v>0</v>
      </c>
      <c r="CE199" s="15">
        <f t="shared" ca="1" si="212"/>
        <v>0</v>
      </c>
      <c r="CF199" s="15">
        <f t="shared" ca="1" si="213"/>
        <v>0</v>
      </c>
      <c r="CG199" s="15">
        <f t="shared" ca="1" si="214"/>
        <v>0</v>
      </c>
      <c r="CH199" s="15">
        <f t="shared" ca="1" si="215"/>
        <v>0</v>
      </c>
      <c r="CI199" s="15">
        <f t="shared" ca="1" si="216"/>
        <v>0</v>
      </c>
      <c r="CJ199" s="15">
        <f t="shared" ca="1" si="217"/>
        <v>0</v>
      </c>
      <c r="CK199" s="15">
        <f t="shared" ca="1" si="218"/>
        <v>0</v>
      </c>
      <c r="CL199" s="15">
        <f t="shared" ca="1" si="219"/>
        <v>0</v>
      </c>
      <c r="CM199" s="15">
        <f t="shared" ca="1" si="219"/>
        <v>0</v>
      </c>
      <c r="CN199" s="15">
        <f t="shared" ca="1" si="220"/>
        <v>0</v>
      </c>
      <c r="CO199" s="15">
        <f t="shared" ca="1" si="221"/>
        <v>0</v>
      </c>
    </row>
    <row r="200" spans="1:93" x14ac:dyDescent="0.35">
      <c r="A200" s="4" t="str">
        <f t="shared" si="136"/>
        <v>WTOMONG</v>
      </c>
      <c r="B200" s="3" t="str">
        <f t="shared" si="137"/>
        <v>WTOMONG</v>
      </c>
      <c r="C200" s="4" t="s">
        <v>258</v>
      </c>
      <c r="D200" s="4" t="s">
        <v>261</v>
      </c>
      <c r="E200" s="6" t="s">
        <v>16</v>
      </c>
      <c r="F200" s="9">
        <v>14243708.199999999</v>
      </c>
      <c r="G200" s="10">
        <v>3080600.4</v>
      </c>
      <c r="H200" s="12">
        <f t="shared" ca="1" si="180"/>
        <v>8.9064333635619861E-3</v>
      </c>
      <c r="I200" s="14">
        <f t="shared" ca="1" si="181"/>
        <v>2.4685549135806061E-3</v>
      </c>
      <c r="J200" s="12">
        <f>SUMIFS('Inter regional allocations'!$D:$D,'Inter regional allocations'!$A:$A,J$2,'Inter regional allocations'!$C:$C,$E200,'Inter regional allocations'!$B:$B,"load")</f>
        <v>1.1385573989981101E-3</v>
      </c>
      <c r="K200" s="15">
        <f>SUMIFS('Inter regional allocations'!$D:$D,'Inter regional allocations'!$A:$A,K$2,'Inter regional allocations'!$C:$C,$E200,'Inter regional allocations'!$B:$B,"load")</f>
        <v>0</v>
      </c>
      <c r="L200" s="15">
        <f>SUMIFS('Inter regional allocations'!$D:$D,'Inter regional allocations'!$A:$A,L$2,'Inter regional allocations'!$C:$C,$E200,'Inter regional allocations'!$B:$B,"load")</f>
        <v>0.45305786552826199</v>
      </c>
      <c r="M200" s="15">
        <f>SUMIFS('Inter regional allocations'!$D:$D,'Inter regional allocations'!$A:$A,M$2,'Inter regional allocations'!$C:$C,$E200,'Inter regional allocations'!$B:$B,"load")</f>
        <v>5.3361210681607202E-3</v>
      </c>
      <c r="N200" s="15">
        <f>SUMIFS('Inter regional allocations'!$D:$D,'Inter regional allocations'!$A:$A,N$2,'Inter regional allocations'!$C:$C,$E200,'Inter regional allocations'!$B:$B,"load")</f>
        <v>6.0042150900311796E-6</v>
      </c>
      <c r="O200" s="15">
        <f>SUMIFS('Inter regional allocations'!$D:$D,'Inter regional allocations'!$A:$A,O$2,'Inter regional allocations'!$C:$C,$E200,'Inter regional allocations'!$B:$B,"load")</f>
        <v>2.7233172990082099E-6</v>
      </c>
      <c r="P200" s="15">
        <f>SUMIFS('Inter regional allocations'!$D:$D,'Inter regional allocations'!$A:$A,P$2,'Inter regional allocations'!$C:$C,$E200,'Inter regional allocations'!$B:$B,"load")</f>
        <v>1.9822352146502902E-2</v>
      </c>
      <c r="Q200" s="15">
        <f>SUMIFS('Inter regional allocations'!$D:$D,'Inter regional allocations'!$A:$A,Q$2,'Inter regional allocations'!$C:$C,$E200,'Inter regional allocations'!$B:$B,"load")</f>
        <v>1.66085280909516E-3</v>
      </c>
      <c r="R200" s="15">
        <f>SUMIFS('Inter regional allocations'!$D:$D,'Inter regional allocations'!$A:$A,R$2,'Inter regional allocations'!$C:$C,$E200,'Inter regional allocations'!$B:$B,"load")</f>
        <v>1.7283317886433201E-2</v>
      </c>
      <c r="S200" s="15">
        <f>SUMIFS('Inter regional allocations'!$D:$D,'Inter regional allocations'!$A:$A,S$2,'Inter regional allocations'!$C:$C,$E200,'Inter regional allocations'!$B:$B,"load")</f>
        <v>2.9224221322752801E-8</v>
      </c>
      <c r="T200" s="15">
        <f>SUMIFS('Inter regional allocations'!$D:$D,'Inter regional allocations'!$A:$A,T$2,'Inter regional allocations'!$C:$C,$E200,'Inter regional allocations'!$B:$B,"load")</f>
        <v>4.4458133979997002E-8</v>
      </c>
      <c r="U200" s="15">
        <f>SUMIFS('Inter regional allocations'!$D:$D,'Inter regional allocations'!$A:$A,U$2,'Inter regional allocations'!$C:$C,$E200,'Inter regional allocations'!$B:$B,"load")</f>
        <v>0</v>
      </c>
      <c r="V200" s="15">
        <f>SUMIFS('Inter regional allocations'!$D:$D,'Inter regional allocations'!$A:$A,V$2,'Inter regional allocations'!$C:$C,$E200,'Inter regional allocations'!$B:$B,"load")</f>
        <v>1.1001904076848201E-4</v>
      </c>
      <c r="W200" s="15">
        <f>SUMIFS('Inter regional allocations'!$D:$D,'Inter regional allocations'!$A:$A,W$2,'Inter regional allocations'!$C:$C,$E200,'Inter regional allocations'!$B:$B,"load")</f>
        <v>0</v>
      </c>
      <c r="X200" s="15">
        <f>SUMIFS('Inter regional allocations'!$D:$D,'Inter regional allocations'!$A:$A,X$2,'Inter regional allocations'!$C:$C,$E200,'Inter regional allocations'!$B:$B,"load")</f>
        <v>1.7846832836697601E-5</v>
      </c>
      <c r="Y200" s="15">
        <f>SUMIFS('Inter regional allocations'!$D:$D,'Inter regional allocations'!$A:$A,Y$2,'Inter regional allocations'!$C:$C,$E200,'Inter regional allocations'!$B:$B,"load")</f>
        <v>4.43935764990297E-5</v>
      </c>
      <c r="Z200" s="15">
        <f>SUMIFS('Inter regional allocations'!$D:$D,'Inter regional allocations'!$A:$A,Z$2,'Inter regional allocations'!$C:$C,$E200,'Inter regional allocations'!$B:$B,"load")</f>
        <v>1.58021951946364E-21</v>
      </c>
      <c r="AA200" s="15">
        <f>SUMIFS('Inter regional allocations'!$D:$D,'Inter regional allocations'!$A:$A,AA$2,'Inter regional allocations'!$C:$C,$E200,'Inter regional allocations'!$B:$B,"load")</f>
        <v>4.6013277676031301E-23</v>
      </c>
      <c r="AB200" s="15">
        <f>SUMIFS('Inter regional allocations'!$D:$D,'Inter regional allocations'!$A:$A,AB$2,'Inter regional allocations'!$C:$C,$E200,'Inter regional allocations'!$B:$B,"load")</f>
        <v>0</v>
      </c>
      <c r="AC200" s="15">
        <f>SUMIFS('Inter regional allocations'!$D:$D,'Inter regional allocations'!$A:$A,AC$2,'Inter regional allocations'!$C:$C,$E200,'Inter regional allocations'!$B:$B,"load")</f>
        <v>7.0296427167791699E-3</v>
      </c>
      <c r="AD200" s="15">
        <f>SUMIFS('Inter regional allocations'!$D:$D,'Inter regional allocations'!$A:$A,AD$2,'Inter regional allocations'!$C:$C,$E200,'Inter regional allocations'!$B:$B,"load")</f>
        <v>2.71070364180304E-3</v>
      </c>
      <c r="AE200" s="12">
        <f>SUMIFS('Inter regional allocations'!$D:$D,'Inter regional allocations'!$A:$A,AE$2,'Inter regional allocations'!$C:$C,$E200,'Inter regional allocations'!$B:$B,"gen")</f>
        <v>2.2567654210155401E-5</v>
      </c>
      <c r="AF200" s="15">
        <f>SUMIFS('Inter regional allocations'!$D:$D,'Inter regional allocations'!$A:$A,AF$2,'Inter regional allocations'!$C:$C,$E200,'Inter regional allocations'!$B:$B,"gen")</f>
        <v>4.3052185510658803E-5</v>
      </c>
      <c r="AG200" s="15">
        <f>SUMIFS('Inter regional allocations'!$D:$D,'Inter regional allocations'!$A:$A,AG$2,'Inter regional allocations'!$C:$C,$E200,'Inter regional allocations'!$B:$B,"gen")</f>
        <v>0.27091123705434</v>
      </c>
      <c r="AH200" s="15">
        <f>SUMIFS('Inter regional allocations'!$D:$D,'Inter regional allocations'!$A:$A,AH$2,'Inter regional allocations'!$C:$C,$E200,'Inter regional allocations'!$B:$B,"gen")</f>
        <v>4.3194824834807003E-5</v>
      </c>
      <c r="AI200" s="15">
        <f>SUMIFS('Inter regional allocations'!$D:$D,'Inter regional allocations'!$A:$A,AI$2,'Inter regional allocations'!$C:$C,$E200,'Inter regional allocations'!$B:$B,"gen")</f>
        <v>2.5258948038254402E-4</v>
      </c>
      <c r="AJ200" s="15">
        <f>SUMIFS('Inter regional allocations'!$D:$D,'Inter regional allocations'!$A:$A,AJ$2,'Inter regional allocations'!$C:$C,$E200,'Inter regional allocations'!$B:$B,"gen")</f>
        <v>1.1289552949481E-4</v>
      </c>
      <c r="AK200" s="15">
        <f>SUMIFS('Inter regional allocations'!$D:$D,'Inter regional allocations'!$A:$A,AK$2,'Inter regional allocations'!$C:$C,$E200,'Inter regional allocations'!$B:$B,"gen")</f>
        <v>2.7624597407444903E-4</v>
      </c>
      <c r="AL200" s="15">
        <f>SUMIFS('Inter regional allocations'!$D:$D,'Inter regional allocations'!$A:$A,AL$2,'Inter regional allocations'!$C:$C,$E200,'Inter regional allocations'!$B:$B,"gen")</f>
        <v>1.2442140445881E-5</v>
      </c>
      <c r="AM200" s="15">
        <f>SUMIFS('Inter regional allocations'!$D:$D,'Inter regional allocations'!$A:$A,AM$2,'Inter regional allocations'!$C:$C,$E200,'Inter regional allocations'!$B:$B,"gen")</f>
        <v>1.4129579769985999E-4</v>
      </c>
      <c r="AN200" s="15">
        <f>SUMIFS('Inter regional allocations'!$D:$D,'Inter regional allocations'!$A:$A,AN$2,'Inter regional allocations'!$C:$C,$E200,'Inter regional allocations'!$B:$B,"gen")</f>
        <v>2.7403165423320298E-4</v>
      </c>
      <c r="AO200" s="15">
        <f>SUMIFS('Inter regional allocations'!$D:$D,'Inter regional allocations'!$A:$A,AO$2,'Inter regional allocations'!$C:$C,$E200,'Inter regional allocations'!$B:$B,"gen")</f>
        <v>2.7828514462433602E-4</v>
      </c>
      <c r="AP200" s="15">
        <f>SUMIFS('Inter regional allocations'!$D:$D,'Inter regional allocations'!$A:$A,AP$2,'Inter regional allocations'!$C:$C,$E200,'Inter regional allocations'!$B:$B,"gen")</f>
        <v>3.14142853406561E-5</v>
      </c>
      <c r="AQ200" s="15">
        <f>SUMIFS('Inter regional allocations'!$D:$D,'Inter regional allocations'!$A:$A,AQ$2,'Inter regional allocations'!$C:$C,$E200,'Inter regional allocations'!$B:$B,"gen")</f>
        <v>8.9632215055175905E-7</v>
      </c>
      <c r="AR200" s="15">
        <f>SUMIFS('Inter regional allocations'!$D:$D,'Inter regional allocations'!$A:$A,AR$2,'Inter regional allocations'!$C:$C,$E200,'Inter regional allocations'!$B:$B,"gen")</f>
        <v>3.03149137412335E-5</v>
      </c>
      <c r="AS200" s="15">
        <f>SUMIFS('Inter regional allocations'!$D:$D,'Inter regional allocations'!$A:$A,AS$2,'Inter regional allocations'!$C:$C,$E200,'Inter regional allocations'!$B:$B,"gen")</f>
        <v>2.7421462728992199E-4</v>
      </c>
      <c r="AT200" s="15">
        <f>SUMIFS('Inter regional allocations'!$D:$D,'Inter regional allocations'!$A:$A,AT$2,'Inter regional allocations'!$C:$C,$E200,'Inter regional allocations'!$B:$B,"gen")</f>
        <v>3.29137257378898E-4</v>
      </c>
      <c r="AU200" s="15">
        <f>SUMIFS('Inter regional allocations'!$D:$D,'Inter regional allocations'!$A:$A,AU$2,'Inter regional allocations'!$C:$C,$E200,'Inter regional allocations'!$B:$B,"gen")</f>
        <v>4.3143827413089097E-5</v>
      </c>
      <c r="AV200" s="15">
        <f>SUMIFS('Inter regional allocations'!$D:$D,'Inter regional allocations'!$A:$A,AV$2,'Inter regional allocations'!$C:$C,$E200,'Inter regional allocations'!$B:$B,"gen")</f>
        <v>3.8781051155275999E-5</v>
      </c>
      <c r="AW200" s="15">
        <f>SUMIFS('Inter regional allocations'!$D:$D,'Inter regional allocations'!$A:$A,AW$2,'Inter regional allocations'!$C:$C,$E200,'Inter regional allocations'!$B:$B,"gen")</f>
        <v>4.3245860087026302E-5</v>
      </c>
      <c r="AX200" s="15">
        <f>SUMIFS('Inter regional allocations'!$D:$D,'Inter regional allocations'!$A:$A,AX$2,'Inter regional allocations'!$C:$C,$E200,'Inter regional allocations'!$B:$B,"gen")</f>
        <v>9.0757984290245897E-3</v>
      </c>
      <c r="AY200" s="15">
        <f>SUMIFS('Inter regional allocations'!$D:$D,'Inter regional allocations'!$A:$A,AY$2,'Inter regional allocations'!$C:$C,$E200,'Inter regional allocations'!$B:$B,"gen")</f>
        <v>9.4969518130842302E-3</v>
      </c>
      <c r="AZ200" s="12">
        <f t="shared" ca="1" si="182"/>
        <v>1.0140485604767124E-5</v>
      </c>
      <c r="BA200" s="15">
        <f t="shared" ca="1" si="183"/>
        <v>0</v>
      </c>
      <c r="BB200" s="15">
        <f t="shared" ca="1" si="184"/>
        <v>4.0351296891650923E-3</v>
      </c>
      <c r="BC200" s="15">
        <f t="shared" ca="1" si="185"/>
        <v>4.7525806713472665E-5</v>
      </c>
      <c r="BD200" s="15">
        <f t="shared" ca="1" si="186"/>
        <v>5.3476141599856032E-8</v>
      </c>
      <c r="BE200" s="15">
        <f t="shared" ca="1" si="187"/>
        <v>2.4255044051452234E-8</v>
      </c>
      <c r="BF200" s="15">
        <f t="shared" ca="1" si="188"/>
        <v>1.7654645850188799E-4</v>
      </c>
      <c r="BG200" s="15">
        <f t="shared" ca="1" si="189"/>
        <v>1.4792274870890778E-5</v>
      </c>
      <c r="BH200" s="15">
        <f t="shared" ca="1" si="190"/>
        <v>1.539327190567763E-4</v>
      </c>
      <c r="BI200" s="15">
        <f t="shared" ca="1" si="191"/>
        <v>2.6028357981308513E-10</v>
      </c>
      <c r="BJ200" s="15">
        <f t="shared" ca="1" si="192"/>
        <v>3.9596340776115413E-10</v>
      </c>
      <c r="BK200" s="15">
        <f t="shared" ca="1" si="193"/>
        <v>0</v>
      </c>
      <c r="BL200" s="15">
        <f t="shared" ca="1" si="194"/>
        <v>9.7987725532749439E-7</v>
      </c>
      <c r="BM200" s="15">
        <f t="shared" ca="1" si="195"/>
        <v>0</v>
      </c>
      <c r="BN200" s="15">
        <f t="shared" ca="1" si="196"/>
        <v>1.5895162741067712E-7</v>
      </c>
      <c r="BO200" s="15">
        <f t="shared" ca="1" si="197"/>
        <v>3.9538843085879942E-7</v>
      </c>
      <c r="BP200" s="15">
        <f t="shared" ca="1" si="198"/>
        <v>1.4074119849902853E-23</v>
      </c>
      <c r="BQ200" s="15">
        <f t="shared" ca="1" si="199"/>
        <v>4.0981419146064709E-25</v>
      </c>
      <c r="BR200" s="15">
        <f t="shared" ca="1" si="199"/>
        <v>0</v>
      </c>
      <c r="BS200" s="15">
        <f t="shared" ca="1" si="200"/>
        <v>6.2609044426642523E-5</v>
      </c>
      <c r="BT200" s="15">
        <f t="shared" ca="1" si="201"/>
        <v>2.4142701354083575E-5</v>
      </c>
      <c r="BU200" s="12">
        <f t="shared" ca="1" si="202"/>
        <v>5.570949368846717E-8</v>
      </c>
      <c r="BV200" s="15">
        <f t="shared" ca="1" si="203"/>
        <v>1.0627668408272056E-7</v>
      </c>
      <c r="BW200" s="15">
        <f t="shared" ca="1" si="204"/>
        <v>6.687592653746914E-4</v>
      </c>
      <c r="BX200" s="15">
        <f t="shared" ca="1" si="205"/>
        <v>1.0662879708721641E-7</v>
      </c>
      <c r="BY200" s="15">
        <f t="shared" ca="1" si="206"/>
        <v>6.2353100291710116E-7</v>
      </c>
      <c r="BZ200" s="15">
        <f t="shared" ca="1" si="207"/>
        <v>2.7868881405569745E-7</v>
      </c>
      <c r="CA200" s="15">
        <f t="shared" ca="1" si="208"/>
        <v>6.8192835665834189E-7</v>
      </c>
      <c r="CB200" s="15">
        <f t="shared" ca="1" si="209"/>
        <v>3.0714106933139538E-8</v>
      </c>
      <c r="CC200" s="15">
        <f t="shared" ca="1" si="210"/>
        <v>3.4879643568028068E-7</v>
      </c>
      <c r="CD200" s="15">
        <f t="shared" ca="1" si="211"/>
        <v>6.7646218653399493E-7</v>
      </c>
      <c r="CE200" s="15">
        <f t="shared" ca="1" si="212"/>
        <v>6.8696216113889425E-7</v>
      </c>
      <c r="CF200" s="15">
        <f t="shared" ca="1" si="213"/>
        <v>7.7547888434299816E-8</v>
      </c>
      <c r="CG200" s="15">
        <f t="shared" ca="1" si="214"/>
        <v>2.2126204488956807E-9</v>
      </c>
      <c r="CH200" s="15">
        <f t="shared" ca="1" si="215"/>
        <v>7.4834029270694187E-8</v>
      </c>
      <c r="CI200" s="15">
        <f t="shared" ca="1" si="216"/>
        <v>6.7691386557221145E-7</v>
      </c>
      <c r="CJ200" s="15">
        <f t="shared" ca="1" si="217"/>
        <v>8.124933939451233E-7</v>
      </c>
      <c r="CK200" s="15">
        <f t="shared" ca="1" si="218"/>
        <v>1.0650290715125474E-7</v>
      </c>
      <c r="CL200" s="15">
        <f t="shared" ca="1" si="219"/>
        <v>9.5733154383177407E-8</v>
      </c>
      <c r="CM200" s="15">
        <f t="shared" ca="1" si="219"/>
        <v>1.067547804098482E-7</v>
      </c>
      <c r="CN200" s="15">
        <f t="shared" ca="1" si="220"/>
        <v>2.2404106806635795E-5</v>
      </c>
      <c r="CO200" s="15">
        <f t="shared" ca="1" si="221"/>
        <v>2.3443747062227322E-5</v>
      </c>
    </row>
    <row r="201" spans="1:93" x14ac:dyDescent="0.35">
      <c r="A201" s="4" t="str">
        <f t="shared" si="136"/>
        <v>WTOMTKU</v>
      </c>
      <c r="B201" s="3" t="str">
        <f t="shared" si="137"/>
        <v>WTOMTKU</v>
      </c>
      <c r="C201" s="4" t="s">
        <v>258</v>
      </c>
      <c r="D201" s="4" t="s">
        <v>74</v>
      </c>
      <c r="E201" s="6" t="s">
        <v>20</v>
      </c>
      <c r="F201" s="9">
        <v>34875069</v>
      </c>
      <c r="G201" s="10">
        <v>75486.2</v>
      </c>
      <c r="H201" s="12">
        <f t="shared" ca="1" si="180"/>
        <v>1.265854529743954E-2</v>
      </c>
      <c r="I201" s="14">
        <f t="shared" ca="1" si="181"/>
        <v>4.5665420343077186E-6</v>
      </c>
      <c r="J201" s="12">
        <f>SUMIFS('Inter regional allocations'!$D:$D,'Inter regional allocations'!$A:$A,J$2,'Inter regional allocations'!$C:$C,$E201,'Inter regional allocations'!$B:$B,"load")</f>
        <v>3.9868372830229896E-3</v>
      </c>
      <c r="K201" s="15">
        <f>SUMIFS('Inter regional allocations'!$D:$D,'Inter regional allocations'!$A:$A,K$2,'Inter regional allocations'!$C:$C,$E201,'Inter regional allocations'!$B:$B,"load")</f>
        <v>0</v>
      </c>
      <c r="L201" s="15">
        <f>SUMIFS('Inter regional allocations'!$D:$D,'Inter regional allocations'!$A:$A,L$2,'Inter regional allocations'!$C:$C,$E201,'Inter regional allocations'!$B:$B,"load")</f>
        <v>3.75600524908448E-4</v>
      </c>
      <c r="M201" s="15">
        <f>SUMIFS('Inter regional allocations'!$D:$D,'Inter regional allocations'!$A:$A,M$2,'Inter regional allocations'!$C:$C,$E201,'Inter regional allocations'!$B:$B,"load")</f>
        <v>1.8588193225244298E-2</v>
      </c>
      <c r="N201" s="15">
        <f>SUMIFS('Inter regional allocations'!$D:$D,'Inter regional allocations'!$A:$A,N$2,'Inter regional allocations'!$C:$C,$E201,'Inter regional allocations'!$B:$B,"load")</f>
        <v>2.50553269469385E-5</v>
      </c>
      <c r="O201" s="15">
        <f>SUMIFS('Inter regional allocations'!$D:$D,'Inter regional allocations'!$A:$A,O$2,'Inter regional allocations'!$C:$C,$E201,'Inter regional allocations'!$B:$B,"load")</f>
        <v>9.3172747458759395E-6</v>
      </c>
      <c r="P201" s="15">
        <f>SUMIFS('Inter regional allocations'!$D:$D,'Inter regional allocations'!$A:$A,P$2,'Inter regional allocations'!$C:$C,$E201,'Inter regional allocations'!$B:$B,"load")</f>
        <v>7.2682738311042105E-2</v>
      </c>
      <c r="Q201" s="15">
        <f>SUMIFS('Inter regional allocations'!$D:$D,'Inter regional allocations'!$A:$A,Q$2,'Inter regional allocations'!$C:$C,$E201,'Inter regional allocations'!$B:$B,"load")</f>
        <v>5.7845532138344098E-3</v>
      </c>
      <c r="R201" s="15">
        <f>SUMIFS('Inter regional allocations'!$D:$D,'Inter regional allocations'!$A:$A,R$2,'Inter regional allocations'!$C:$C,$E201,'Inter regional allocations'!$B:$B,"load")</f>
        <v>6.1402365253472702E-2</v>
      </c>
      <c r="S201" s="15">
        <f>SUMIFS('Inter regional allocations'!$D:$D,'Inter regional allocations'!$A:$A,S$2,'Inter regional allocations'!$C:$C,$E201,'Inter regional allocations'!$B:$B,"load")</f>
        <v>1.0522661515308801E-11</v>
      </c>
      <c r="T201" s="15">
        <f>SUMIFS('Inter regional allocations'!$D:$D,'Inter regional allocations'!$A:$A,T$2,'Inter regional allocations'!$C:$C,$E201,'Inter regional allocations'!$B:$B,"load")</f>
        <v>1.50800470269444E-11</v>
      </c>
      <c r="U201" s="15">
        <f>SUMIFS('Inter regional allocations'!$D:$D,'Inter regional allocations'!$A:$A,U$2,'Inter regional allocations'!$C:$C,$E201,'Inter regional allocations'!$B:$B,"load")</f>
        <v>1.53627875480372E-22</v>
      </c>
      <c r="V201" s="15">
        <f>SUMIFS('Inter regional allocations'!$D:$D,'Inter regional allocations'!$A:$A,V$2,'Inter regional allocations'!$C:$C,$E201,'Inter regional allocations'!$B:$B,"load")</f>
        <v>4.97070278777713E-4</v>
      </c>
      <c r="W201" s="15">
        <f>SUMIFS('Inter regional allocations'!$D:$D,'Inter regional allocations'!$A:$A,W$2,'Inter regional allocations'!$C:$C,$E201,'Inter regional allocations'!$B:$B,"load")</f>
        <v>0</v>
      </c>
      <c r="X201" s="15">
        <f>SUMIFS('Inter regional allocations'!$D:$D,'Inter regional allocations'!$A:$A,X$2,'Inter regional allocations'!$C:$C,$E201,'Inter regional allocations'!$B:$B,"load")</f>
        <v>1.7468465148257901E-7</v>
      </c>
      <c r="Y201" s="15">
        <f>SUMIFS('Inter regional allocations'!$D:$D,'Inter regional allocations'!$A:$A,Y$2,'Inter regional allocations'!$C:$C,$E201,'Inter regional allocations'!$B:$B,"load")</f>
        <v>4.2764288821984198E-7</v>
      </c>
      <c r="Z201" s="15">
        <f>SUMIFS('Inter regional allocations'!$D:$D,'Inter regional allocations'!$A:$A,Z$2,'Inter regional allocations'!$C:$C,$E201,'Inter regional allocations'!$B:$B,"load")</f>
        <v>0</v>
      </c>
      <c r="AA201" s="15">
        <f>SUMIFS('Inter regional allocations'!$D:$D,'Inter regional allocations'!$A:$A,AA$2,'Inter regional allocations'!$C:$C,$E201,'Inter regional allocations'!$B:$B,"load")</f>
        <v>1.0494369876396E-22</v>
      </c>
      <c r="AB201" s="15">
        <f>SUMIFS('Inter regional allocations'!$D:$D,'Inter regional allocations'!$A:$A,AB$2,'Inter regional allocations'!$C:$C,$E201,'Inter regional allocations'!$B:$B,"load")</f>
        <v>0</v>
      </c>
      <c r="AC201" s="15">
        <f>SUMIFS('Inter regional allocations'!$D:$D,'Inter regional allocations'!$A:$A,AC$2,'Inter regional allocations'!$C:$C,$E201,'Inter regional allocations'!$B:$B,"load")</f>
        <v>1.58803459620831E-6</v>
      </c>
      <c r="AD201" s="15">
        <f>SUMIFS('Inter regional allocations'!$D:$D,'Inter regional allocations'!$A:$A,AD$2,'Inter regional allocations'!$C:$C,$E201,'Inter regional allocations'!$B:$B,"load")</f>
        <v>1.0805442097424799E-5</v>
      </c>
      <c r="AE201" s="12">
        <f>SUMIFS('Inter regional allocations'!$D:$D,'Inter regional allocations'!$A:$A,AE$2,'Inter regional allocations'!$C:$C,$E201,'Inter regional allocations'!$B:$B,"gen")</f>
        <v>3.7380026091123598E-2</v>
      </c>
      <c r="AF201" s="15">
        <f>SUMIFS('Inter regional allocations'!$D:$D,'Inter regional allocations'!$A:$A,AF$2,'Inter regional allocations'!$C:$C,$E201,'Inter regional allocations'!$B:$B,"gen")</f>
        <v>1.5702528831834199E-2</v>
      </c>
      <c r="AG201" s="15">
        <f>SUMIFS('Inter regional allocations'!$D:$D,'Inter regional allocations'!$A:$A,AG$2,'Inter regional allocations'!$C:$C,$E201,'Inter regional allocations'!$B:$B,"gen")</f>
        <v>0.19200387922817</v>
      </c>
      <c r="AH201" s="15">
        <f>SUMIFS('Inter regional allocations'!$D:$D,'Inter regional allocations'!$A:$A,AH$2,'Inter regional allocations'!$C:$C,$E201,'Inter regional allocations'!$B:$B,"gen")</f>
        <v>1.5747957876051901E-2</v>
      </c>
      <c r="AI201" s="15">
        <f>SUMIFS('Inter regional allocations'!$D:$D,'Inter regional allocations'!$A:$A,AI$2,'Inter regional allocations'!$C:$C,$E201,'Inter regional allocations'!$B:$B,"gen")</f>
        <v>0.40911719905145</v>
      </c>
      <c r="AJ201" s="15">
        <f>SUMIFS('Inter regional allocations'!$D:$D,'Inter regional allocations'!$A:$A,AJ$2,'Inter regional allocations'!$C:$C,$E201,'Inter regional allocations'!$B:$B,"gen")</f>
        <v>0.21024531984214501</v>
      </c>
      <c r="AK201" s="15">
        <f>SUMIFS('Inter regional allocations'!$D:$D,'Inter regional allocations'!$A:$A,AK$2,'Inter regional allocations'!$C:$C,$E201,'Inter regional allocations'!$B:$B,"gen")</f>
        <v>0.42843825155226001</v>
      </c>
      <c r="AL201" s="15">
        <f>SUMIFS('Inter regional allocations'!$D:$D,'Inter regional allocations'!$A:$A,AL$2,'Inter regional allocations'!$C:$C,$E201,'Inter regional allocations'!$B:$B,"gen")</f>
        <v>3.9922276515961096E-3</v>
      </c>
      <c r="AM201" s="15">
        <f>SUMIFS('Inter regional allocations'!$D:$D,'Inter regional allocations'!$A:$A,AM$2,'Inter regional allocations'!$C:$C,$E201,'Inter regional allocations'!$B:$B,"gen")</f>
        <v>8.2823030298168399E-2</v>
      </c>
      <c r="AN201" s="15">
        <f>SUMIFS('Inter regional allocations'!$D:$D,'Inter regional allocations'!$A:$A,AN$2,'Inter regional allocations'!$C:$C,$E201,'Inter regional allocations'!$B:$B,"gen")</f>
        <v>0.42381232192479301</v>
      </c>
      <c r="AO201" s="15">
        <f>SUMIFS('Inter regional allocations'!$D:$D,'Inter regional allocations'!$A:$A,AO$2,'Inter regional allocations'!$C:$C,$E201,'Inter regional allocations'!$B:$B,"gen")</f>
        <v>0.42377937731062798</v>
      </c>
      <c r="AP201" s="15">
        <f>SUMIFS('Inter regional allocations'!$D:$D,'Inter regional allocations'!$A:$A,AP$2,'Inter regional allocations'!$C:$C,$E201,'Inter regional allocations'!$B:$B,"gen")</f>
        <v>1.1704490925630801E-2</v>
      </c>
      <c r="AQ201" s="15">
        <f>SUMIFS('Inter regional allocations'!$D:$D,'Inter regional allocations'!$A:$A,AQ$2,'Inter regional allocations'!$C:$C,$E201,'Inter regional allocations'!$B:$B,"gen")</f>
        <v>1.2376800558763701E-3</v>
      </c>
      <c r="AR201" s="15">
        <f>SUMIFS('Inter regional allocations'!$D:$D,'Inter regional allocations'!$A:$A,AR$2,'Inter regional allocations'!$C:$C,$E201,'Inter regional allocations'!$B:$B,"gen")</f>
        <v>1.3065798221817901E-2</v>
      </c>
      <c r="AS201" s="15">
        <f>SUMIFS('Inter regional allocations'!$D:$D,'Inter regional allocations'!$A:$A,AS$2,'Inter regional allocations'!$C:$C,$E201,'Inter regional allocations'!$B:$B,"gen")</f>
        <v>0.42413539764561498</v>
      </c>
      <c r="AT201" s="15">
        <f>SUMIFS('Inter regional allocations'!$D:$D,'Inter regional allocations'!$A:$A,AT$2,'Inter regional allocations'!$C:$C,$E201,'Inter regional allocations'!$B:$B,"gen")</f>
        <v>0.42568347657676803</v>
      </c>
      <c r="AU201" s="15">
        <f>SUMIFS('Inter regional allocations'!$D:$D,'Inter regional allocations'!$A:$A,AU$2,'Inter regional allocations'!$C:$C,$E201,'Inter regional allocations'!$B:$B,"gen")</f>
        <v>1.5746996272940701E-2</v>
      </c>
      <c r="AV201" s="15">
        <f>SUMIFS('Inter regional allocations'!$D:$D,'Inter regional allocations'!$A:$A,AV$2,'Inter regional allocations'!$C:$C,$E201,'Inter regional allocations'!$B:$B,"gen")</f>
        <v>1.4055844285571601E-2</v>
      </c>
      <c r="AW201" s="15">
        <f>SUMIFS('Inter regional allocations'!$D:$D,'Inter regional allocations'!$A:$A,AW$2,'Inter regional allocations'!$C:$C,$E201,'Inter regional allocations'!$B:$B,"gen")</f>
        <v>1.5823855240463501E-2</v>
      </c>
      <c r="AX201" s="15">
        <f>SUMIFS('Inter regional allocations'!$D:$D,'Inter regional allocations'!$A:$A,AX$2,'Inter regional allocations'!$C:$C,$E201,'Inter regional allocations'!$B:$B,"gen")</f>
        <v>0.32005889248398101</v>
      </c>
      <c r="AY201" s="15">
        <f>SUMIFS('Inter regional allocations'!$D:$D,'Inter regional allocations'!$A:$A,AY$2,'Inter regional allocations'!$C:$C,$E201,'Inter regional allocations'!$B:$B,"gen")</f>
        <v>0.23723768397729</v>
      </c>
      <c r="AZ201" s="12">
        <f t="shared" ca="1" si="182"/>
        <v>5.0467560340667302E-5</v>
      </c>
      <c r="BA201" s="15">
        <f t="shared" ca="1" si="183"/>
        <v>0</v>
      </c>
      <c r="BB201" s="15">
        <f t="shared" ca="1" si="184"/>
        <v>4.7545562582956574E-6</v>
      </c>
      <c r="BC201" s="15">
        <f t="shared" ca="1" si="185"/>
        <v>2.3529948593931373E-4</v>
      </c>
      <c r="BD201" s="15">
        <f t="shared" ca="1" si="186"/>
        <v>3.1716399109997852E-7</v>
      </c>
      <c r="BE201" s="15">
        <f t="shared" ca="1" si="187"/>
        <v>1.1794314441936006E-7</v>
      </c>
      <c r="BF201" s="15">
        <f t="shared" ca="1" si="188"/>
        <v>9.200577352522708E-4</v>
      </c>
      <c r="BG201" s="15">
        <f t="shared" ca="1" si="189"/>
        <v>7.3224028882772343E-5</v>
      </c>
      <c r="BH201" s="15">
        <f t="shared" ca="1" si="190"/>
        <v>7.7726462193101185E-4</v>
      </c>
      <c r="BI201" s="15">
        <f t="shared" ca="1" si="191"/>
        <v>1.3320158744116025E-13</v>
      </c>
      <c r="BJ201" s="15">
        <f t="shared" ca="1" si="192"/>
        <v>1.9089145837809415E-13</v>
      </c>
      <c r="BK201" s="15">
        <f t="shared" ca="1" si="193"/>
        <v>1.9447054207176904E-24</v>
      </c>
      <c r="BL201" s="15">
        <f t="shared" ca="1" si="194"/>
        <v>6.2921866399185801E-6</v>
      </c>
      <c r="BM201" s="15">
        <f t="shared" ca="1" si="195"/>
        <v>0</v>
      </c>
      <c r="BN201" s="15">
        <f t="shared" ca="1" si="196"/>
        <v>2.2112535735596656E-9</v>
      </c>
      <c r="BO201" s="15">
        <f t="shared" ca="1" si="197"/>
        <v>5.4133368716587434E-9</v>
      </c>
      <c r="BP201" s="15">
        <f t="shared" ca="1" si="198"/>
        <v>0</v>
      </c>
      <c r="BQ201" s="15">
        <f t="shared" ca="1" si="199"/>
        <v>1.3284345644844375E-24</v>
      </c>
      <c r="BR201" s="15">
        <f t="shared" ca="1" si="199"/>
        <v>0</v>
      </c>
      <c r="BS201" s="15">
        <f t="shared" ca="1" si="200"/>
        <v>2.0102207870004001E-8</v>
      </c>
      <c r="BT201" s="15">
        <f t="shared" ca="1" si="201"/>
        <v>1.3678117824911194E-7</v>
      </c>
      <c r="BU201" s="12">
        <f t="shared" ca="1" si="202"/>
        <v>1.7069746038863516E-7</v>
      </c>
      <c r="BV201" s="15">
        <f t="shared" ca="1" si="203"/>
        <v>7.1706257955499751E-8</v>
      </c>
      <c r="BW201" s="15">
        <f t="shared" ca="1" si="204"/>
        <v>8.7679378524558092E-7</v>
      </c>
      <c r="BX201" s="15">
        <f t="shared" ca="1" si="205"/>
        <v>7.191371159549831E-8</v>
      </c>
      <c r="BY201" s="15">
        <f t="shared" ca="1" si="206"/>
        <v>1.8682508864266843E-6</v>
      </c>
      <c r="BZ201" s="15">
        <f t="shared" ca="1" si="207"/>
        <v>9.6009409057562589E-7</v>
      </c>
      <c r="CA201" s="15">
        <f t="shared" ca="1" si="208"/>
        <v>1.9564812848186994E-6</v>
      </c>
      <c r="CB201" s="15">
        <f t="shared" ca="1" si="209"/>
        <v>1.8230675381539223E-8</v>
      </c>
      <c r="CC201" s="15">
        <f t="shared" ca="1" si="210"/>
        <v>3.7821484926532773E-7</v>
      </c>
      <c r="CD201" s="15">
        <f t="shared" ca="1" si="211"/>
        <v>1.9353567827271222E-6</v>
      </c>
      <c r="CE201" s="15">
        <f t="shared" ca="1" si="212"/>
        <v>1.9352063397617333E-6</v>
      </c>
      <c r="CF201" s="15">
        <f t="shared" ca="1" si="213"/>
        <v>5.3449049802066307E-8</v>
      </c>
      <c r="CG201" s="15">
        <f t="shared" ca="1" si="214"/>
        <v>5.65191800018377E-9</v>
      </c>
      <c r="CH201" s="15">
        <f t="shared" ca="1" si="215"/>
        <v>5.9665516791714487E-8</v>
      </c>
      <c r="CI201" s="15">
        <f t="shared" ca="1" si="216"/>
        <v>1.9368321215865197E-6</v>
      </c>
      <c r="CJ201" s="15">
        <f t="shared" ca="1" si="217"/>
        <v>1.9439014890980563E-6</v>
      </c>
      <c r="CK201" s="15">
        <f t="shared" ca="1" si="218"/>
        <v>7.190932039447069E-8</v>
      </c>
      <c r="CL201" s="15">
        <f t="shared" ca="1" si="219"/>
        <v>6.4186603757746655E-8</v>
      </c>
      <c r="CM201" s="15">
        <f t="shared" ca="1" si="219"/>
        <v>7.2260300100377047E-8</v>
      </c>
      <c r="CN201" s="15">
        <f t="shared" ca="1" si="220"/>
        <v>1.4615623859820741E-6</v>
      </c>
      <c r="CO201" s="15">
        <f t="shared" ca="1" si="221"/>
        <v>1.0833558560041056E-6</v>
      </c>
    </row>
    <row r="202" spans="1:93" x14ac:dyDescent="0.35">
      <c r="A202" s="4" t="str">
        <f t="shared" ref="A202" si="222">C202&amp;D202</f>
        <v>MSVPLTN</v>
      </c>
      <c r="B202" s="3" t="str">
        <f t="shared" ref="B202" si="223">+C202&amp;D202</f>
        <v>MSVPLTN</v>
      </c>
      <c r="C202" s="4" t="s">
        <v>262</v>
      </c>
      <c r="D202" s="4" t="s">
        <v>151</v>
      </c>
      <c r="E202" s="6" t="s">
        <v>20</v>
      </c>
      <c r="F202" s="9">
        <v>576256</v>
      </c>
      <c r="G202" s="10">
        <v>768952187</v>
      </c>
      <c r="H202" s="12">
        <f t="shared" ca="1" si="180"/>
        <v>2.0916267374041094E-4</v>
      </c>
      <c r="I202" s="14">
        <f t="shared" ca="1" si="181"/>
        <v>4.6517807020466644E-2</v>
      </c>
      <c r="J202" s="12">
        <f>SUMIFS('Inter regional allocations'!$D:$D,'Inter regional allocations'!$A:$A,J$2,'Inter regional allocations'!$C:$C,$E202,'Inter regional allocations'!$B:$B,"load")</f>
        <v>3.9868372830229896E-3</v>
      </c>
      <c r="K202" s="15">
        <f>SUMIFS('Inter regional allocations'!$D:$D,'Inter regional allocations'!$A:$A,K$2,'Inter regional allocations'!$C:$C,$E202,'Inter regional allocations'!$B:$B,"load")</f>
        <v>0</v>
      </c>
      <c r="L202" s="15">
        <f>SUMIFS('Inter regional allocations'!$D:$D,'Inter regional allocations'!$A:$A,L$2,'Inter regional allocations'!$C:$C,$E202,'Inter regional allocations'!$B:$B,"load")</f>
        <v>3.75600524908448E-4</v>
      </c>
      <c r="M202" s="15">
        <f>SUMIFS('Inter regional allocations'!$D:$D,'Inter regional allocations'!$A:$A,M$2,'Inter regional allocations'!$C:$C,$E202,'Inter regional allocations'!$B:$B,"load")</f>
        <v>1.8588193225244298E-2</v>
      </c>
      <c r="N202" s="15">
        <f>SUMIFS('Inter regional allocations'!$D:$D,'Inter regional allocations'!$A:$A,N$2,'Inter regional allocations'!$C:$C,$E202,'Inter regional allocations'!$B:$B,"load")</f>
        <v>2.50553269469385E-5</v>
      </c>
      <c r="O202" s="15">
        <f>SUMIFS('Inter regional allocations'!$D:$D,'Inter regional allocations'!$A:$A,O$2,'Inter regional allocations'!$C:$C,$E202,'Inter regional allocations'!$B:$B,"load")</f>
        <v>9.3172747458759395E-6</v>
      </c>
      <c r="P202" s="15">
        <f>SUMIFS('Inter regional allocations'!$D:$D,'Inter regional allocations'!$A:$A,P$2,'Inter regional allocations'!$C:$C,$E202,'Inter regional allocations'!$B:$B,"load")</f>
        <v>7.2682738311042105E-2</v>
      </c>
      <c r="Q202" s="15">
        <f>SUMIFS('Inter regional allocations'!$D:$D,'Inter regional allocations'!$A:$A,Q$2,'Inter regional allocations'!$C:$C,$E202,'Inter regional allocations'!$B:$B,"load")</f>
        <v>5.7845532138344098E-3</v>
      </c>
      <c r="R202" s="15">
        <f>SUMIFS('Inter regional allocations'!$D:$D,'Inter regional allocations'!$A:$A,R$2,'Inter regional allocations'!$C:$C,$E202,'Inter regional allocations'!$B:$B,"load")</f>
        <v>6.1402365253472702E-2</v>
      </c>
      <c r="S202" s="15">
        <f>SUMIFS('Inter regional allocations'!$D:$D,'Inter regional allocations'!$A:$A,S$2,'Inter regional allocations'!$C:$C,$E202,'Inter regional allocations'!$B:$B,"load")</f>
        <v>1.0522661515308801E-11</v>
      </c>
      <c r="T202" s="15">
        <f>SUMIFS('Inter regional allocations'!$D:$D,'Inter regional allocations'!$A:$A,T$2,'Inter regional allocations'!$C:$C,$E202,'Inter regional allocations'!$B:$B,"load")</f>
        <v>1.50800470269444E-11</v>
      </c>
      <c r="U202" s="15">
        <f>SUMIFS('Inter regional allocations'!$D:$D,'Inter regional allocations'!$A:$A,U$2,'Inter regional allocations'!$C:$C,$E202,'Inter regional allocations'!$B:$B,"load")</f>
        <v>1.53627875480372E-22</v>
      </c>
      <c r="V202" s="15">
        <f>SUMIFS('Inter regional allocations'!$D:$D,'Inter regional allocations'!$A:$A,V$2,'Inter regional allocations'!$C:$C,$E202,'Inter regional allocations'!$B:$B,"load")</f>
        <v>4.97070278777713E-4</v>
      </c>
      <c r="W202" s="15">
        <f>SUMIFS('Inter regional allocations'!$D:$D,'Inter regional allocations'!$A:$A,W$2,'Inter regional allocations'!$C:$C,$E202,'Inter regional allocations'!$B:$B,"load")</f>
        <v>0</v>
      </c>
      <c r="X202" s="15">
        <f>SUMIFS('Inter regional allocations'!$D:$D,'Inter regional allocations'!$A:$A,X$2,'Inter regional allocations'!$C:$C,$E202,'Inter regional allocations'!$B:$B,"load")</f>
        <v>1.7468465148257901E-7</v>
      </c>
      <c r="Y202" s="15">
        <f>SUMIFS('Inter regional allocations'!$D:$D,'Inter regional allocations'!$A:$A,Y$2,'Inter regional allocations'!$C:$C,$E202,'Inter regional allocations'!$B:$B,"load")</f>
        <v>4.2764288821984198E-7</v>
      </c>
      <c r="Z202" s="15">
        <f>SUMIFS('Inter regional allocations'!$D:$D,'Inter regional allocations'!$A:$A,Z$2,'Inter regional allocations'!$C:$C,$E202,'Inter regional allocations'!$B:$B,"load")</f>
        <v>0</v>
      </c>
      <c r="AA202" s="15">
        <f>SUMIFS('Inter regional allocations'!$D:$D,'Inter regional allocations'!$A:$A,AA$2,'Inter regional allocations'!$C:$C,$E202,'Inter regional allocations'!$B:$B,"load")</f>
        <v>1.0494369876396E-22</v>
      </c>
      <c r="AB202" s="15">
        <f>SUMIFS('Inter regional allocations'!$D:$D,'Inter regional allocations'!$A:$A,AB$2,'Inter regional allocations'!$C:$C,$E202,'Inter regional allocations'!$B:$B,"load")</f>
        <v>0</v>
      </c>
      <c r="AC202" s="15">
        <f>SUMIFS('Inter regional allocations'!$D:$D,'Inter regional allocations'!$A:$A,AC$2,'Inter regional allocations'!$C:$C,$E202,'Inter regional allocations'!$B:$B,"load")</f>
        <v>1.58803459620831E-6</v>
      </c>
      <c r="AD202" s="15">
        <f>SUMIFS('Inter regional allocations'!$D:$D,'Inter regional allocations'!$A:$A,AD$2,'Inter regional allocations'!$C:$C,$E202,'Inter regional allocations'!$B:$B,"load")</f>
        <v>1.0805442097424799E-5</v>
      </c>
      <c r="AE202" s="12">
        <f>SUMIFS('Inter regional allocations'!$D:$D,'Inter regional allocations'!$A:$A,AE$2,'Inter regional allocations'!$C:$C,$E202,'Inter regional allocations'!$B:$B,"gen")</f>
        <v>3.7380026091123598E-2</v>
      </c>
      <c r="AF202" s="15">
        <f>SUMIFS('Inter regional allocations'!$D:$D,'Inter regional allocations'!$A:$A,AF$2,'Inter regional allocations'!$C:$C,$E202,'Inter regional allocations'!$B:$B,"gen")</f>
        <v>1.5702528831834199E-2</v>
      </c>
      <c r="AG202" s="15">
        <f>SUMIFS('Inter regional allocations'!$D:$D,'Inter regional allocations'!$A:$A,AG$2,'Inter regional allocations'!$C:$C,$E202,'Inter regional allocations'!$B:$B,"gen")</f>
        <v>0.19200387922817</v>
      </c>
      <c r="AH202" s="15">
        <f>SUMIFS('Inter regional allocations'!$D:$D,'Inter regional allocations'!$A:$A,AH$2,'Inter regional allocations'!$C:$C,$E202,'Inter regional allocations'!$B:$B,"gen")</f>
        <v>1.5747957876051901E-2</v>
      </c>
      <c r="AI202" s="15">
        <f>SUMIFS('Inter regional allocations'!$D:$D,'Inter regional allocations'!$A:$A,AI$2,'Inter regional allocations'!$C:$C,$E202,'Inter regional allocations'!$B:$B,"gen")</f>
        <v>0.40911719905145</v>
      </c>
      <c r="AJ202" s="15">
        <f>SUMIFS('Inter regional allocations'!$D:$D,'Inter regional allocations'!$A:$A,AJ$2,'Inter regional allocations'!$C:$C,$E202,'Inter regional allocations'!$B:$B,"gen")</f>
        <v>0.21024531984214501</v>
      </c>
      <c r="AK202" s="15">
        <f>SUMIFS('Inter regional allocations'!$D:$D,'Inter regional allocations'!$A:$A,AK$2,'Inter regional allocations'!$C:$C,$E202,'Inter regional allocations'!$B:$B,"gen")</f>
        <v>0.42843825155226001</v>
      </c>
      <c r="AL202" s="15">
        <f>SUMIFS('Inter regional allocations'!$D:$D,'Inter regional allocations'!$A:$A,AL$2,'Inter regional allocations'!$C:$C,$E202,'Inter regional allocations'!$B:$B,"gen")</f>
        <v>3.9922276515961096E-3</v>
      </c>
      <c r="AM202" s="15">
        <f>SUMIFS('Inter regional allocations'!$D:$D,'Inter regional allocations'!$A:$A,AM$2,'Inter regional allocations'!$C:$C,$E202,'Inter regional allocations'!$B:$B,"gen")</f>
        <v>8.2823030298168399E-2</v>
      </c>
      <c r="AN202" s="15">
        <f>SUMIFS('Inter regional allocations'!$D:$D,'Inter regional allocations'!$A:$A,AN$2,'Inter regional allocations'!$C:$C,$E202,'Inter regional allocations'!$B:$B,"gen")</f>
        <v>0.42381232192479301</v>
      </c>
      <c r="AO202" s="15">
        <f>SUMIFS('Inter regional allocations'!$D:$D,'Inter regional allocations'!$A:$A,AO$2,'Inter regional allocations'!$C:$C,$E202,'Inter regional allocations'!$B:$B,"gen")</f>
        <v>0.42377937731062798</v>
      </c>
      <c r="AP202" s="15">
        <f>SUMIFS('Inter regional allocations'!$D:$D,'Inter regional allocations'!$A:$A,AP$2,'Inter regional allocations'!$C:$C,$E202,'Inter regional allocations'!$B:$B,"gen")</f>
        <v>1.1704490925630801E-2</v>
      </c>
      <c r="AQ202" s="15">
        <f>SUMIFS('Inter regional allocations'!$D:$D,'Inter regional allocations'!$A:$A,AQ$2,'Inter regional allocations'!$C:$C,$E202,'Inter regional allocations'!$B:$B,"gen")</f>
        <v>1.2376800558763701E-3</v>
      </c>
      <c r="AR202" s="15">
        <f>SUMIFS('Inter regional allocations'!$D:$D,'Inter regional allocations'!$A:$A,AR$2,'Inter regional allocations'!$C:$C,$E202,'Inter regional allocations'!$B:$B,"gen")</f>
        <v>1.3065798221817901E-2</v>
      </c>
      <c r="AS202" s="15">
        <f>SUMIFS('Inter regional allocations'!$D:$D,'Inter regional allocations'!$A:$A,AS$2,'Inter regional allocations'!$C:$C,$E202,'Inter regional allocations'!$B:$B,"gen")</f>
        <v>0.42413539764561498</v>
      </c>
      <c r="AT202" s="15">
        <f>SUMIFS('Inter regional allocations'!$D:$D,'Inter regional allocations'!$A:$A,AT$2,'Inter regional allocations'!$C:$C,$E202,'Inter regional allocations'!$B:$B,"gen")</f>
        <v>0.42568347657676803</v>
      </c>
      <c r="AU202" s="15">
        <f>SUMIFS('Inter regional allocations'!$D:$D,'Inter regional allocations'!$A:$A,AU$2,'Inter regional allocations'!$C:$C,$E202,'Inter regional allocations'!$B:$B,"gen")</f>
        <v>1.5746996272940701E-2</v>
      </c>
      <c r="AV202" s="15">
        <f>SUMIFS('Inter regional allocations'!$D:$D,'Inter regional allocations'!$A:$A,AV$2,'Inter regional allocations'!$C:$C,$E202,'Inter regional allocations'!$B:$B,"gen")</f>
        <v>1.4055844285571601E-2</v>
      </c>
      <c r="AW202" s="15">
        <f>SUMIFS('Inter regional allocations'!$D:$D,'Inter regional allocations'!$A:$A,AW$2,'Inter regional allocations'!$C:$C,$E202,'Inter regional allocations'!$B:$B,"gen")</f>
        <v>1.5823855240463501E-2</v>
      </c>
      <c r="AX202" s="15">
        <f>SUMIFS('Inter regional allocations'!$D:$D,'Inter regional allocations'!$A:$A,AX$2,'Inter regional allocations'!$C:$C,$E202,'Inter regional allocations'!$B:$B,"gen")</f>
        <v>0.32005889248398101</v>
      </c>
      <c r="AY202" s="15">
        <f>SUMIFS('Inter regional allocations'!$D:$D,'Inter regional allocations'!$A:$A,AY$2,'Inter regional allocations'!$C:$C,$E202,'Inter regional allocations'!$B:$B,"gen")</f>
        <v>0.23723768397729</v>
      </c>
      <c r="AZ202" s="12">
        <f t="shared" ca="1" si="182"/>
        <v>8.3389754588504393E-7</v>
      </c>
      <c r="BA202" s="15">
        <f t="shared" ca="1" si="183"/>
        <v>0</v>
      </c>
      <c r="BB202" s="15">
        <f t="shared" ca="1" si="184"/>
        <v>7.8561610048152804E-8</v>
      </c>
      <c r="BC202" s="15">
        <f t="shared" ca="1" si="185"/>
        <v>3.8879561949954899E-6</v>
      </c>
      <c r="BD202" s="15">
        <f t="shared" ca="1" si="186"/>
        <v>5.2406391756618239E-9</v>
      </c>
      <c r="BE202" s="15">
        <f t="shared" ca="1" si="187"/>
        <v>1.9488260978214194E-9</v>
      </c>
      <c r="BF202" s="15">
        <f t="shared" ca="1" si="188"/>
        <v>1.5202515879912167E-5</v>
      </c>
      <c r="BG202" s="15">
        <f t="shared" ca="1" si="189"/>
        <v>1.2099126165992922E-6</v>
      </c>
      <c r="BH202" s="15">
        <f t="shared" ca="1" si="190"/>
        <v>1.2843082890401656E-5</v>
      </c>
      <c r="BI202" s="15">
        <f t="shared" ca="1" si="191"/>
        <v>2.2009480174073127E-15</v>
      </c>
      <c r="BJ202" s="15">
        <f t="shared" ca="1" si="192"/>
        <v>3.1541829562868256E-15</v>
      </c>
      <c r="BK202" s="15">
        <f t="shared" ca="1" si="193"/>
        <v>3.2133217196533527E-26</v>
      </c>
      <c r="BL202" s="15">
        <f t="shared" ca="1" si="194"/>
        <v>1.0396854854603789E-7</v>
      </c>
      <c r="BM202" s="15">
        <f t="shared" ca="1" si="195"/>
        <v>0</v>
      </c>
      <c r="BN202" s="15">
        <f t="shared" ca="1" si="196"/>
        <v>3.6537508765508068E-11</v>
      </c>
      <c r="BO202" s="15">
        <f t="shared" ca="1" si="197"/>
        <v>8.9446929906133829E-11</v>
      </c>
      <c r="BP202" s="15">
        <f t="shared" ca="1" si="198"/>
        <v>0</v>
      </c>
      <c r="BQ202" s="15">
        <f t="shared" ca="1" si="199"/>
        <v>2.1950304625678132E-26</v>
      </c>
      <c r="BR202" s="15">
        <f t="shared" ca="1" si="199"/>
        <v>0</v>
      </c>
      <c r="BS202" s="15">
        <f t="shared" ca="1" si="200"/>
        <v>3.3215756213520396E-10</v>
      </c>
      <c r="BT202" s="15">
        <f t="shared" ca="1" si="201"/>
        <v>2.2600951600445652E-9</v>
      </c>
      <c r="BU202" s="12">
        <f t="shared" ca="1" si="202"/>
        <v>1.7388368401268957E-3</v>
      </c>
      <c r="BV202" s="15">
        <f t="shared" ca="1" si="203"/>
        <v>7.3044720593257683E-4</v>
      </c>
      <c r="BW202" s="15">
        <f t="shared" ca="1" si="204"/>
        <v>8.9315994011169957E-3</v>
      </c>
      <c r="BX202" s="15">
        <f t="shared" ca="1" si="205"/>
        <v>7.3256046544462007E-4</v>
      </c>
      <c r="BY202" s="15">
        <f t="shared" ca="1" si="206"/>
        <v>1.903123491422919E-2</v>
      </c>
      <c r="BZ202" s="15">
        <f t="shared" ca="1" si="207"/>
        <v>9.7801512153731871E-3</v>
      </c>
      <c r="CA202" s="15">
        <f t="shared" ca="1" si="208"/>
        <v>1.9930007905894175E-2</v>
      </c>
      <c r="CB202" s="15">
        <f t="shared" ca="1" si="209"/>
        <v>1.8570967547871858E-4</v>
      </c>
      <c r="CC202" s="15">
        <f t="shared" ca="1" si="210"/>
        <v>3.8527457402604596E-3</v>
      </c>
      <c r="CD202" s="15">
        <f t="shared" ca="1" si="211"/>
        <v>1.9714819804193404E-2</v>
      </c>
      <c r="CE202" s="15">
        <f t="shared" ca="1" si="212"/>
        <v>1.9713287292989313E-2</v>
      </c>
      <c r="CF202" s="15">
        <f t="shared" ca="1" si="213"/>
        <v>5.4446725015129657E-4</v>
      </c>
      <c r="CG202" s="15">
        <f t="shared" ca="1" si="214"/>
        <v>5.7574161992337352E-5</v>
      </c>
      <c r="CH202" s="15">
        <f t="shared" ca="1" si="215"/>
        <v>6.0779228025088132E-4</v>
      </c>
      <c r="CI202" s="15">
        <f t="shared" ca="1" si="216"/>
        <v>1.9729848578227599E-2</v>
      </c>
      <c r="CJ202" s="15">
        <f t="shared" ca="1" si="217"/>
        <v>1.9801861815199429E-2</v>
      </c>
      <c r="CK202" s="15">
        <f t="shared" ca="1" si="218"/>
        <v>7.3251573377666301E-4</v>
      </c>
      <c r="CL202" s="15">
        <f t="shared" ca="1" si="219"/>
        <v>6.5384705198594858E-4</v>
      </c>
      <c r="CM202" s="15">
        <f t="shared" ca="1" si="219"/>
        <v>7.3609104439568095E-4</v>
      </c>
      <c r="CN202" s="15">
        <f t="shared" ca="1" si="220"/>
        <v>1.4888437795754111E-2</v>
      </c>
      <c r="CO202" s="15">
        <f t="shared" ca="1" si="221"/>
        <v>1.1035776801238028E-2</v>
      </c>
    </row>
    <row r="203" spans="1:93" x14ac:dyDescent="0.35">
      <c r="A203" s="4" t="str">
        <f t="shared" ref="A203" si="224">C203&amp;D203</f>
        <v>WAV1WVY</v>
      </c>
      <c r="B203" s="3" t="str">
        <f t="shared" ref="B203" si="225">+C203&amp;D203</f>
        <v>WAV1WVY</v>
      </c>
      <c r="C203" s="4" t="s">
        <v>263</v>
      </c>
      <c r="D203" s="4" t="s">
        <v>165</v>
      </c>
      <c r="E203" s="6" t="s">
        <v>20</v>
      </c>
      <c r="F203" s="9">
        <v>337447</v>
      </c>
      <c r="G203" s="10">
        <v>450287316</v>
      </c>
      <c r="H203" s="12">
        <f t="shared" ca="1" si="180"/>
        <v>1.2248257157527288E-4</v>
      </c>
      <c r="I203" s="14">
        <f t="shared" ca="1" si="181"/>
        <v>2.7240157221182185E-2</v>
      </c>
      <c r="J203" s="12">
        <f>SUMIFS('Inter regional allocations'!$D:$D,'Inter regional allocations'!$A:$A,J$2,'Inter regional allocations'!$C:$C,$E203,'Inter regional allocations'!$B:$B,"load")</f>
        <v>3.9868372830229896E-3</v>
      </c>
      <c r="K203" s="15">
        <f>SUMIFS('Inter regional allocations'!$D:$D,'Inter regional allocations'!$A:$A,K$2,'Inter regional allocations'!$C:$C,$E203,'Inter regional allocations'!$B:$B,"load")</f>
        <v>0</v>
      </c>
      <c r="L203" s="15">
        <f>SUMIFS('Inter regional allocations'!$D:$D,'Inter regional allocations'!$A:$A,L$2,'Inter regional allocations'!$C:$C,$E203,'Inter regional allocations'!$B:$B,"load")</f>
        <v>3.75600524908448E-4</v>
      </c>
      <c r="M203" s="15">
        <f>SUMIFS('Inter regional allocations'!$D:$D,'Inter regional allocations'!$A:$A,M$2,'Inter regional allocations'!$C:$C,$E203,'Inter regional allocations'!$B:$B,"load")</f>
        <v>1.8588193225244298E-2</v>
      </c>
      <c r="N203" s="15">
        <f>SUMIFS('Inter regional allocations'!$D:$D,'Inter regional allocations'!$A:$A,N$2,'Inter regional allocations'!$C:$C,$E203,'Inter regional allocations'!$B:$B,"load")</f>
        <v>2.50553269469385E-5</v>
      </c>
      <c r="O203" s="15">
        <f>SUMIFS('Inter regional allocations'!$D:$D,'Inter regional allocations'!$A:$A,O$2,'Inter regional allocations'!$C:$C,$E203,'Inter regional allocations'!$B:$B,"load")</f>
        <v>9.3172747458759395E-6</v>
      </c>
      <c r="P203" s="15">
        <f>SUMIFS('Inter regional allocations'!$D:$D,'Inter regional allocations'!$A:$A,P$2,'Inter regional allocations'!$C:$C,$E203,'Inter regional allocations'!$B:$B,"load")</f>
        <v>7.2682738311042105E-2</v>
      </c>
      <c r="Q203" s="15">
        <f>SUMIFS('Inter regional allocations'!$D:$D,'Inter regional allocations'!$A:$A,Q$2,'Inter regional allocations'!$C:$C,$E203,'Inter regional allocations'!$B:$B,"load")</f>
        <v>5.7845532138344098E-3</v>
      </c>
      <c r="R203" s="15">
        <f>SUMIFS('Inter regional allocations'!$D:$D,'Inter regional allocations'!$A:$A,R$2,'Inter regional allocations'!$C:$C,$E203,'Inter regional allocations'!$B:$B,"load")</f>
        <v>6.1402365253472702E-2</v>
      </c>
      <c r="S203" s="15">
        <f>SUMIFS('Inter regional allocations'!$D:$D,'Inter regional allocations'!$A:$A,S$2,'Inter regional allocations'!$C:$C,$E203,'Inter regional allocations'!$B:$B,"load")</f>
        <v>1.0522661515308801E-11</v>
      </c>
      <c r="T203" s="15">
        <f>SUMIFS('Inter regional allocations'!$D:$D,'Inter regional allocations'!$A:$A,T$2,'Inter regional allocations'!$C:$C,$E203,'Inter regional allocations'!$B:$B,"load")</f>
        <v>1.50800470269444E-11</v>
      </c>
      <c r="U203" s="15">
        <f>SUMIFS('Inter regional allocations'!$D:$D,'Inter regional allocations'!$A:$A,U$2,'Inter regional allocations'!$C:$C,$E203,'Inter regional allocations'!$B:$B,"load")</f>
        <v>1.53627875480372E-22</v>
      </c>
      <c r="V203" s="15">
        <f>SUMIFS('Inter regional allocations'!$D:$D,'Inter regional allocations'!$A:$A,V$2,'Inter regional allocations'!$C:$C,$E203,'Inter regional allocations'!$B:$B,"load")</f>
        <v>4.97070278777713E-4</v>
      </c>
      <c r="W203" s="15">
        <f>SUMIFS('Inter regional allocations'!$D:$D,'Inter regional allocations'!$A:$A,W$2,'Inter regional allocations'!$C:$C,$E203,'Inter regional allocations'!$B:$B,"load")</f>
        <v>0</v>
      </c>
      <c r="X203" s="15">
        <f>SUMIFS('Inter regional allocations'!$D:$D,'Inter regional allocations'!$A:$A,X$2,'Inter regional allocations'!$C:$C,$E203,'Inter regional allocations'!$B:$B,"load")</f>
        <v>1.7468465148257901E-7</v>
      </c>
      <c r="Y203" s="15">
        <f>SUMIFS('Inter regional allocations'!$D:$D,'Inter regional allocations'!$A:$A,Y$2,'Inter regional allocations'!$C:$C,$E203,'Inter regional allocations'!$B:$B,"load")</f>
        <v>4.2764288821984198E-7</v>
      </c>
      <c r="Z203" s="15">
        <f>SUMIFS('Inter regional allocations'!$D:$D,'Inter regional allocations'!$A:$A,Z$2,'Inter regional allocations'!$C:$C,$E203,'Inter regional allocations'!$B:$B,"load")</f>
        <v>0</v>
      </c>
      <c r="AA203" s="15">
        <f>SUMIFS('Inter regional allocations'!$D:$D,'Inter regional allocations'!$A:$A,AA$2,'Inter regional allocations'!$C:$C,$E203,'Inter regional allocations'!$B:$B,"load")</f>
        <v>1.0494369876396E-22</v>
      </c>
      <c r="AB203" s="15">
        <f>SUMIFS('Inter regional allocations'!$D:$D,'Inter regional allocations'!$A:$A,AB$2,'Inter regional allocations'!$C:$C,$E203,'Inter regional allocations'!$B:$B,"load")</f>
        <v>0</v>
      </c>
      <c r="AC203" s="15">
        <f>SUMIFS('Inter regional allocations'!$D:$D,'Inter regional allocations'!$A:$A,AC$2,'Inter regional allocations'!$C:$C,$E203,'Inter regional allocations'!$B:$B,"load")</f>
        <v>1.58803459620831E-6</v>
      </c>
      <c r="AD203" s="15">
        <f>SUMIFS('Inter regional allocations'!$D:$D,'Inter regional allocations'!$A:$A,AD$2,'Inter regional allocations'!$C:$C,$E203,'Inter regional allocations'!$B:$B,"load")</f>
        <v>1.0805442097424799E-5</v>
      </c>
      <c r="AE203" s="12">
        <f>SUMIFS('Inter regional allocations'!$D:$D,'Inter regional allocations'!$A:$A,AE$2,'Inter regional allocations'!$C:$C,$E203,'Inter regional allocations'!$B:$B,"gen")</f>
        <v>3.7380026091123598E-2</v>
      </c>
      <c r="AF203" s="15">
        <f>SUMIFS('Inter regional allocations'!$D:$D,'Inter regional allocations'!$A:$A,AF$2,'Inter regional allocations'!$C:$C,$E203,'Inter regional allocations'!$B:$B,"gen")</f>
        <v>1.5702528831834199E-2</v>
      </c>
      <c r="AG203" s="15">
        <f>SUMIFS('Inter regional allocations'!$D:$D,'Inter regional allocations'!$A:$A,AG$2,'Inter regional allocations'!$C:$C,$E203,'Inter regional allocations'!$B:$B,"gen")</f>
        <v>0.19200387922817</v>
      </c>
      <c r="AH203" s="15">
        <f>SUMIFS('Inter regional allocations'!$D:$D,'Inter regional allocations'!$A:$A,AH$2,'Inter regional allocations'!$C:$C,$E203,'Inter regional allocations'!$B:$B,"gen")</f>
        <v>1.5747957876051901E-2</v>
      </c>
      <c r="AI203" s="15">
        <f>SUMIFS('Inter regional allocations'!$D:$D,'Inter regional allocations'!$A:$A,AI$2,'Inter regional allocations'!$C:$C,$E203,'Inter regional allocations'!$B:$B,"gen")</f>
        <v>0.40911719905145</v>
      </c>
      <c r="AJ203" s="15">
        <f>SUMIFS('Inter regional allocations'!$D:$D,'Inter regional allocations'!$A:$A,AJ$2,'Inter regional allocations'!$C:$C,$E203,'Inter regional allocations'!$B:$B,"gen")</f>
        <v>0.21024531984214501</v>
      </c>
      <c r="AK203" s="15">
        <f>SUMIFS('Inter regional allocations'!$D:$D,'Inter regional allocations'!$A:$A,AK$2,'Inter regional allocations'!$C:$C,$E203,'Inter regional allocations'!$B:$B,"gen")</f>
        <v>0.42843825155226001</v>
      </c>
      <c r="AL203" s="15">
        <f>SUMIFS('Inter regional allocations'!$D:$D,'Inter regional allocations'!$A:$A,AL$2,'Inter regional allocations'!$C:$C,$E203,'Inter regional allocations'!$B:$B,"gen")</f>
        <v>3.9922276515961096E-3</v>
      </c>
      <c r="AM203" s="15">
        <f>SUMIFS('Inter regional allocations'!$D:$D,'Inter regional allocations'!$A:$A,AM$2,'Inter regional allocations'!$C:$C,$E203,'Inter regional allocations'!$B:$B,"gen")</f>
        <v>8.2823030298168399E-2</v>
      </c>
      <c r="AN203" s="15">
        <f>SUMIFS('Inter regional allocations'!$D:$D,'Inter regional allocations'!$A:$A,AN$2,'Inter regional allocations'!$C:$C,$E203,'Inter regional allocations'!$B:$B,"gen")</f>
        <v>0.42381232192479301</v>
      </c>
      <c r="AO203" s="15">
        <f>SUMIFS('Inter regional allocations'!$D:$D,'Inter regional allocations'!$A:$A,AO$2,'Inter regional allocations'!$C:$C,$E203,'Inter regional allocations'!$B:$B,"gen")</f>
        <v>0.42377937731062798</v>
      </c>
      <c r="AP203" s="15">
        <f>SUMIFS('Inter regional allocations'!$D:$D,'Inter regional allocations'!$A:$A,AP$2,'Inter regional allocations'!$C:$C,$E203,'Inter regional allocations'!$B:$B,"gen")</f>
        <v>1.1704490925630801E-2</v>
      </c>
      <c r="AQ203" s="15">
        <f>SUMIFS('Inter regional allocations'!$D:$D,'Inter regional allocations'!$A:$A,AQ$2,'Inter regional allocations'!$C:$C,$E203,'Inter regional allocations'!$B:$B,"gen")</f>
        <v>1.2376800558763701E-3</v>
      </c>
      <c r="AR203" s="15">
        <f>SUMIFS('Inter regional allocations'!$D:$D,'Inter regional allocations'!$A:$A,AR$2,'Inter regional allocations'!$C:$C,$E203,'Inter regional allocations'!$B:$B,"gen")</f>
        <v>1.3065798221817901E-2</v>
      </c>
      <c r="AS203" s="15">
        <f>SUMIFS('Inter regional allocations'!$D:$D,'Inter regional allocations'!$A:$A,AS$2,'Inter regional allocations'!$C:$C,$E203,'Inter regional allocations'!$B:$B,"gen")</f>
        <v>0.42413539764561498</v>
      </c>
      <c r="AT203" s="15">
        <f>SUMIFS('Inter regional allocations'!$D:$D,'Inter regional allocations'!$A:$A,AT$2,'Inter regional allocations'!$C:$C,$E203,'Inter regional allocations'!$B:$B,"gen")</f>
        <v>0.42568347657676803</v>
      </c>
      <c r="AU203" s="15">
        <f>SUMIFS('Inter regional allocations'!$D:$D,'Inter regional allocations'!$A:$A,AU$2,'Inter regional allocations'!$C:$C,$E203,'Inter regional allocations'!$B:$B,"gen")</f>
        <v>1.5746996272940701E-2</v>
      </c>
      <c r="AV203" s="15">
        <f>SUMIFS('Inter regional allocations'!$D:$D,'Inter regional allocations'!$A:$A,AV$2,'Inter regional allocations'!$C:$C,$E203,'Inter regional allocations'!$B:$B,"gen")</f>
        <v>1.4055844285571601E-2</v>
      </c>
      <c r="AW203" s="15">
        <f>SUMIFS('Inter regional allocations'!$D:$D,'Inter regional allocations'!$A:$A,AW$2,'Inter regional allocations'!$C:$C,$E203,'Inter regional allocations'!$B:$B,"gen")</f>
        <v>1.5823855240463501E-2</v>
      </c>
      <c r="AX203" s="15">
        <f>SUMIFS('Inter regional allocations'!$D:$D,'Inter regional allocations'!$A:$A,AX$2,'Inter regional allocations'!$C:$C,$E203,'Inter regional allocations'!$B:$B,"gen")</f>
        <v>0.32005889248398101</v>
      </c>
      <c r="AY203" s="15">
        <f>SUMIFS('Inter regional allocations'!$D:$D,'Inter regional allocations'!$A:$A,AY$2,'Inter regional allocations'!$C:$C,$E203,'Inter regional allocations'!$B:$B,"gen")</f>
        <v>0.23723768397729</v>
      </c>
      <c r="AZ203" s="12">
        <f t="shared" ca="1" si="182"/>
        <v>4.8831808287682976E-7</v>
      </c>
      <c r="BA203" s="15">
        <f t="shared" ca="1" si="183"/>
        <v>0</v>
      </c>
      <c r="BB203" s="15">
        <f t="shared" ca="1" si="184"/>
        <v>4.6004518175809046E-8</v>
      </c>
      <c r="BC203" s="15">
        <f t="shared" ca="1" si="185"/>
        <v>2.2767297071659871E-6</v>
      </c>
      <c r="BD203" s="15">
        <f t="shared" ca="1" si="186"/>
        <v>3.0688408761202579E-9</v>
      </c>
      <c r="BE203" s="15">
        <f t="shared" ca="1" si="187"/>
        <v>1.1412037709482323E-9</v>
      </c>
      <c r="BF203" s="15">
        <f t="shared" ca="1" si="188"/>
        <v>8.9023686974690436E-6</v>
      </c>
      <c r="BG203" s="15">
        <f t="shared" ca="1" si="189"/>
        <v>7.0850695304444784E-7</v>
      </c>
      <c r="BH203" s="15">
        <f t="shared" ca="1" si="190"/>
        <v>7.5207195970495189E-6</v>
      </c>
      <c r="BI203" s="15">
        <f t="shared" ca="1" si="191"/>
        <v>1.2888426422111797E-15</v>
      </c>
      <c r="BJ203" s="15">
        <f t="shared" ca="1" si="192"/>
        <v>1.8470429393361984E-15</v>
      </c>
      <c r="BK203" s="15">
        <f t="shared" ca="1" si="193"/>
        <v>1.8816737254481773E-26</v>
      </c>
      <c r="BL203" s="15">
        <f t="shared" ca="1" si="194"/>
        <v>6.0882445998332078E-8</v>
      </c>
      <c r="BM203" s="15">
        <f t="shared" ca="1" si="195"/>
        <v>0</v>
      </c>
      <c r="BN203" s="15">
        <f t="shared" ca="1" si="196"/>
        <v>2.1395825328316582E-11</v>
      </c>
      <c r="BO203" s="15">
        <f t="shared" ca="1" si="197"/>
        <v>5.2378800665043218E-11</v>
      </c>
      <c r="BP203" s="15">
        <f t="shared" ca="1" si="198"/>
        <v>0</v>
      </c>
      <c r="BQ203" s="15">
        <f t="shared" ca="1" si="199"/>
        <v>1.2853774095230607E-26</v>
      </c>
      <c r="BR203" s="15">
        <f t="shared" ca="1" si="199"/>
        <v>0</v>
      </c>
      <c r="BS203" s="15">
        <f t="shared" ca="1" si="200"/>
        <v>1.945065610940939E-10</v>
      </c>
      <c r="BT203" s="15">
        <f t="shared" ca="1" si="201"/>
        <v>1.3234783351002998E-9</v>
      </c>
      <c r="BU203" s="12">
        <f t="shared" ca="1" si="202"/>
        <v>1.018237787654099E-3</v>
      </c>
      <c r="BV203" s="15">
        <f t="shared" ca="1" si="203"/>
        <v>4.2773935414930982E-4</v>
      </c>
      <c r="BW203" s="15">
        <f t="shared" ca="1" si="204"/>
        <v>5.2302158572522274E-3</v>
      </c>
      <c r="BX203" s="15">
        <f t="shared" ca="1" si="205"/>
        <v>4.2897684845620804E-4</v>
      </c>
      <c r="BY203" s="15">
        <f t="shared" ca="1" si="206"/>
        <v>1.1144416824051186E-2</v>
      </c>
      <c r="BZ203" s="15">
        <f t="shared" ca="1" si="207"/>
        <v>5.7271155675177642E-3</v>
      </c>
      <c r="CA203" s="15">
        <f t="shared" ca="1" si="208"/>
        <v>1.1670725331851964E-2</v>
      </c>
      <c r="CB203" s="15">
        <f t="shared" ca="1" si="209"/>
        <v>1.0874890889222896E-4</v>
      </c>
      <c r="CC203" s="15">
        <f t="shared" ca="1" si="210"/>
        <v>2.2561123668568429E-3</v>
      </c>
      <c r="CD203" s="15">
        <f t="shared" ca="1" si="211"/>
        <v>1.1544714281505639E-2</v>
      </c>
      <c r="CE203" s="15">
        <f t="shared" ca="1" si="212"/>
        <v>1.1543816865036192E-2</v>
      </c>
      <c r="CF203" s="15">
        <f t="shared" ca="1" si="213"/>
        <v>3.1883217300808319E-4</v>
      </c>
      <c r="CG203" s="15">
        <f t="shared" ca="1" si="214"/>
        <v>3.3714599311593871E-5</v>
      </c>
      <c r="CH203" s="15">
        <f t="shared" ca="1" si="215"/>
        <v>3.5591439778256224E-4</v>
      </c>
      <c r="CI203" s="15">
        <f t="shared" ca="1" si="216"/>
        <v>1.1553514914935175E-2</v>
      </c>
      <c r="CJ203" s="15">
        <f t="shared" ca="1" si="217"/>
        <v>1.1595684828410585E-2</v>
      </c>
      <c r="CK203" s="15">
        <f t="shared" ca="1" si="218"/>
        <v>4.2895065423627458E-4</v>
      </c>
      <c r="CL203" s="15">
        <f t="shared" ca="1" si="219"/>
        <v>3.8288340821542559E-4</v>
      </c>
      <c r="CM203" s="15">
        <f t="shared" ca="1" si="219"/>
        <v>4.3104430459545341E-4</v>
      </c>
      <c r="CN203" s="15">
        <f t="shared" ca="1" si="220"/>
        <v>8.7184545513010869E-3</v>
      </c>
      <c r="CO203" s="15">
        <f t="shared" ca="1" si="221"/>
        <v>6.4623918103305132E-3</v>
      </c>
    </row>
    <row r="204" spans="1:93" x14ac:dyDescent="0.35">
      <c r="A204" s="4" t="str">
        <f t="shared" ref="A204" si="226">C204&amp;D204</f>
        <v>TOD3JRD</v>
      </c>
      <c r="B204" s="3" t="str">
        <f t="shared" ref="B204" si="227">+C204&amp;D204</f>
        <v>TOD3JRD</v>
      </c>
      <c r="C204" s="4" t="s">
        <v>194</v>
      </c>
      <c r="D204" s="4" t="s">
        <v>264</v>
      </c>
      <c r="E204" s="6" t="s">
        <v>16</v>
      </c>
      <c r="F204" s="9">
        <v>694035</v>
      </c>
      <c r="G204" s="10">
        <v>321763837</v>
      </c>
      <c r="H204" s="12">
        <f t="shared" ca="1" si="180"/>
        <v>4.3397241734281972E-4</v>
      </c>
      <c r="I204" s="14">
        <f t="shared" ca="1" si="181"/>
        <v>0.25783665445180726</v>
      </c>
      <c r="J204" s="12">
        <f>SUMIFS('Inter regional allocations'!$D:$D,'Inter regional allocations'!$A:$A,J$2,'Inter regional allocations'!$C:$C,$E204,'Inter regional allocations'!$B:$B,"load")</f>
        <v>1.1385573989981101E-3</v>
      </c>
      <c r="K204" s="15">
        <f>SUMIFS('Inter regional allocations'!$D:$D,'Inter regional allocations'!$A:$A,K$2,'Inter regional allocations'!$C:$C,$E204,'Inter regional allocations'!$B:$B,"load")</f>
        <v>0</v>
      </c>
      <c r="L204" s="15">
        <f>SUMIFS('Inter regional allocations'!$D:$D,'Inter regional allocations'!$A:$A,L$2,'Inter regional allocations'!$C:$C,$E204,'Inter regional allocations'!$B:$B,"load")</f>
        <v>0.45305786552826199</v>
      </c>
      <c r="M204" s="15">
        <f>SUMIFS('Inter regional allocations'!$D:$D,'Inter regional allocations'!$A:$A,M$2,'Inter regional allocations'!$C:$C,$E204,'Inter regional allocations'!$B:$B,"load")</f>
        <v>5.3361210681607202E-3</v>
      </c>
      <c r="N204" s="15">
        <f>SUMIFS('Inter regional allocations'!$D:$D,'Inter regional allocations'!$A:$A,N$2,'Inter regional allocations'!$C:$C,$E204,'Inter regional allocations'!$B:$B,"load")</f>
        <v>6.0042150900311796E-6</v>
      </c>
      <c r="O204" s="15">
        <f>SUMIFS('Inter regional allocations'!$D:$D,'Inter regional allocations'!$A:$A,O$2,'Inter regional allocations'!$C:$C,$E204,'Inter regional allocations'!$B:$B,"load")</f>
        <v>2.7233172990082099E-6</v>
      </c>
      <c r="P204" s="15">
        <f>SUMIFS('Inter regional allocations'!$D:$D,'Inter regional allocations'!$A:$A,P$2,'Inter regional allocations'!$C:$C,$E204,'Inter regional allocations'!$B:$B,"load")</f>
        <v>1.9822352146502902E-2</v>
      </c>
      <c r="Q204" s="15">
        <f>SUMIFS('Inter regional allocations'!$D:$D,'Inter regional allocations'!$A:$A,Q$2,'Inter regional allocations'!$C:$C,$E204,'Inter regional allocations'!$B:$B,"load")</f>
        <v>1.66085280909516E-3</v>
      </c>
      <c r="R204" s="15">
        <f>SUMIFS('Inter regional allocations'!$D:$D,'Inter regional allocations'!$A:$A,R$2,'Inter regional allocations'!$C:$C,$E204,'Inter regional allocations'!$B:$B,"load")</f>
        <v>1.7283317886433201E-2</v>
      </c>
      <c r="S204" s="15">
        <f>SUMIFS('Inter regional allocations'!$D:$D,'Inter regional allocations'!$A:$A,S$2,'Inter regional allocations'!$C:$C,$E204,'Inter regional allocations'!$B:$B,"load")</f>
        <v>2.9224221322752801E-8</v>
      </c>
      <c r="T204" s="15">
        <f>SUMIFS('Inter regional allocations'!$D:$D,'Inter regional allocations'!$A:$A,T$2,'Inter regional allocations'!$C:$C,$E204,'Inter regional allocations'!$B:$B,"load")</f>
        <v>4.4458133979997002E-8</v>
      </c>
      <c r="U204" s="15">
        <f>SUMIFS('Inter regional allocations'!$D:$D,'Inter regional allocations'!$A:$A,U$2,'Inter regional allocations'!$C:$C,$E204,'Inter regional allocations'!$B:$B,"load")</f>
        <v>0</v>
      </c>
      <c r="V204" s="15">
        <f>SUMIFS('Inter regional allocations'!$D:$D,'Inter regional allocations'!$A:$A,V$2,'Inter regional allocations'!$C:$C,$E204,'Inter regional allocations'!$B:$B,"load")</f>
        <v>1.1001904076848201E-4</v>
      </c>
      <c r="W204" s="15">
        <f>SUMIFS('Inter regional allocations'!$D:$D,'Inter regional allocations'!$A:$A,W$2,'Inter regional allocations'!$C:$C,$E204,'Inter regional allocations'!$B:$B,"load")</f>
        <v>0</v>
      </c>
      <c r="X204" s="15">
        <f>SUMIFS('Inter regional allocations'!$D:$D,'Inter regional allocations'!$A:$A,X$2,'Inter regional allocations'!$C:$C,$E204,'Inter regional allocations'!$B:$B,"load")</f>
        <v>1.7846832836697601E-5</v>
      </c>
      <c r="Y204" s="15">
        <f>SUMIFS('Inter regional allocations'!$D:$D,'Inter regional allocations'!$A:$A,Y$2,'Inter regional allocations'!$C:$C,$E204,'Inter regional allocations'!$B:$B,"load")</f>
        <v>4.43935764990297E-5</v>
      </c>
      <c r="Z204" s="15">
        <f>SUMIFS('Inter regional allocations'!$D:$D,'Inter regional allocations'!$A:$A,Z$2,'Inter regional allocations'!$C:$C,$E204,'Inter regional allocations'!$B:$B,"load")</f>
        <v>1.58021951946364E-21</v>
      </c>
      <c r="AA204" s="15">
        <f>SUMIFS('Inter regional allocations'!$D:$D,'Inter regional allocations'!$A:$A,AA$2,'Inter regional allocations'!$C:$C,$E204,'Inter regional allocations'!$B:$B,"load")</f>
        <v>4.6013277676031301E-23</v>
      </c>
      <c r="AB204" s="15">
        <f>SUMIFS('Inter regional allocations'!$D:$D,'Inter regional allocations'!$A:$A,AB$2,'Inter regional allocations'!$C:$C,$E204,'Inter regional allocations'!$B:$B,"load")</f>
        <v>0</v>
      </c>
      <c r="AC204" s="15">
        <f>SUMIFS('Inter regional allocations'!$D:$D,'Inter regional allocations'!$A:$A,AC$2,'Inter regional allocations'!$C:$C,$E204,'Inter regional allocations'!$B:$B,"load")</f>
        <v>7.0296427167791699E-3</v>
      </c>
      <c r="AD204" s="15">
        <f>SUMIFS('Inter regional allocations'!$D:$D,'Inter regional allocations'!$A:$A,AD$2,'Inter regional allocations'!$C:$C,$E204,'Inter regional allocations'!$B:$B,"load")</f>
        <v>2.71070364180304E-3</v>
      </c>
      <c r="AE204" s="12">
        <f>SUMIFS('Inter regional allocations'!$D:$D,'Inter regional allocations'!$A:$A,AE$2,'Inter regional allocations'!$C:$C,$E204,'Inter regional allocations'!$B:$B,"gen")</f>
        <v>2.2567654210155401E-5</v>
      </c>
      <c r="AF204" s="15">
        <f>SUMIFS('Inter regional allocations'!$D:$D,'Inter regional allocations'!$A:$A,AF$2,'Inter regional allocations'!$C:$C,$E204,'Inter regional allocations'!$B:$B,"gen")</f>
        <v>4.3052185510658803E-5</v>
      </c>
      <c r="AG204" s="15">
        <f>SUMIFS('Inter regional allocations'!$D:$D,'Inter regional allocations'!$A:$A,AG$2,'Inter regional allocations'!$C:$C,$E204,'Inter regional allocations'!$B:$B,"gen")</f>
        <v>0.27091123705434</v>
      </c>
      <c r="AH204" s="15">
        <f>SUMIFS('Inter regional allocations'!$D:$D,'Inter regional allocations'!$A:$A,AH$2,'Inter regional allocations'!$C:$C,$E204,'Inter regional allocations'!$B:$B,"gen")</f>
        <v>4.3194824834807003E-5</v>
      </c>
      <c r="AI204" s="15">
        <f>SUMIFS('Inter regional allocations'!$D:$D,'Inter regional allocations'!$A:$A,AI$2,'Inter regional allocations'!$C:$C,$E204,'Inter regional allocations'!$B:$B,"gen")</f>
        <v>2.5258948038254402E-4</v>
      </c>
      <c r="AJ204" s="15">
        <f>SUMIFS('Inter regional allocations'!$D:$D,'Inter regional allocations'!$A:$A,AJ$2,'Inter regional allocations'!$C:$C,$E204,'Inter regional allocations'!$B:$B,"gen")</f>
        <v>1.1289552949481E-4</v>
      </c>
      <c r="AK204" s="15">
        <f>SUMIFS('Inter regional allocations'!$D:$D,'Inter regional allocations'!$A:$A,AK$2,'Inter regional allocations'!$C:$C,$E204,'Inter regional allocations'!$B:$B,"gen")</f>
        <v>2.7624597407444903E-4</v>
      </c>
      <c r="AL204" s="15">
        <f>SUMIFS('Inter regional allocations'!$D:$D,'Inter regional allocations'!$A:$A,AL$2,'Inter regional allocations'!$C:$C,$E204,'Inter regional allocations'!$B:$B,"gen")</f>
        <v>1.2442140445881E-5</v>
      </c>
      <c r="AM204" s="15">
        <f>SUMIFS('Inter regional allocations'!$D:$D,'Inter regional allocations'!$A:$A,AM$2,'Inter regional allocations'!$C:$C,$E204,'Inter regional allocations'!$B:$B,"gen")</f>
        <v>1.4129579769985999E-4</v>
      </c>
      <c r="AN204" s="15">
        <f>SUMIFS('Inter regional allocations'!$D:$D,'Inter regional allocations'!$A:$A,AN$2,'Inter regional allocations'!$C:$C,$E204,'Inter regional allocations'!$B:$B,"gen")</f>
        <v>2.7403165423320298E-4</v>
      </c>
      <c r="AO204" s="15">
        <f>SUMIFS('Inter regional allocations'!$D:$D,'Inter regional allocations'!$A:$A,AO$2,'Inter regional allocations'!$C:$C,$E204,'Inter regional allocations'!$B:$B,"gen")</f>
        <v>2.7828514462433602E-4</v>
      </c>
      <c r="AP204" s="15">
        <f>SUMIFS('Inter regional allocations'!$D:$D,'Inter regional allocations'!$A:$A,AP$2,'Inter regional allocations'!$C:$C,$E204,'Inter regional allocations'!$B:$B,"gen")</f>
        <v>3.14142853406561E-5</v>
      </c>
      <c r="AQ204" s="15">
        <f>SUMIFS('Inter regional allocations'!$D:$D,'Inter regional allocations'!$A:$A,AQ$2,'Inter regional allocations'!$C:$C,$E204,'Inter regional allocations'!$B:$B,"gen")</f>
        <v>8.9632215055175905E-7</v>
      </c>
      <c r="AR204" s="15">
        <f>SUMIFS('Inter regional allocations'!$D:$D,'Inter regional allocations'!$A:$A,AR$2,'Inter regional allocations'!$C:$C,$E204,'Inter regional allocations'!$B:$B,"gen")</f>
        <v>3.03149137412335E-5</v>
      </c>
      <c r="AS204" s="15">
        <f>SUMIFS('Inter regional allocations'!$D:$D,'Inter regional allocations'!$A:$A,AS$2,'Inter regional allocations'!$C:$C,$E204,'Inter regional allocations'!$B:$B,"gen")</f>
        <v>2.7421462728992199E-4</v>
      </c>
      <c r="AT204" s="15">
        <f>SUMIFS('Inter regional allocations'!$D:$D,'Inter regional allocations'!$A:$A,AT$2,'Inter regional allocations'!$C:$C,$E204,'Inter regional allocations'!$B:$B,"gen")</f>
        <v>3.29137257378898E-4</v>
      </c>
      <c r="AU204" s="15">
        <f>SUMIFS('Inter regional allocations'!$D:$D,'Inter regional allocations'!$A:$A,AU$2,'Inter regional allocations'!$C:$C,$E204,'Inter regional allocations'!$B:$B,"gen")</f>
        <v>4.3143827413089097E-5</v>
      </c>
      <c r="AV204" s="15">
        <f>SUMIFS('Inter regional allocations'!$D:$D,'Inter regional allocations'!$A:$A,AV$2,'Inter regional allocations'!$C:$C,$E204,'Inter regional allocations'!$B:$B,"gen")</f>
        <v>3.8781051155275999E-5</v>
      </c>
      <c r="AW204" s="15">
        <f>SUMIFS('Inter regional allocations'!$D:$D,'Inter regional allocations'!$A:$A,AW$2,'Inter regional allocations'!$C:$C,$E204,'Inter regional allocations'!$B:$B,"gen")</f>
        <v>4.3245860087026302E-5</v>
      </c>
      <c r="AX204" s="15">
        <f>SUMIFS('Inter regional allocations'!$D:$D,'Inter regional allocations'!$A:$A,AX$2,'Inter regional allocations'!$C:$C,$E204,'Inter regional allocations'!$B:$B,"gen")</f>
        <v>9.0757984290245897E-3</v>
      </c>
      <c r="AY204" s="15">
        <f>SUMIFS('Inter regional allocations'!$D:$D,'Inter regional allocations'!$A:$A,AY$2,'Inter regional allocations'!$C:$C,$E204,'Inter regional allocations'!$B:$B,"gen")</f>
        <v>9.4969518130842302E-3</v>
      </c>
      <c r="AZ204" s="12">
        <f t="shared" ca="1" si="182"/>
        <v>4.9410250672676311E-7</v>
      </c>
      <c r="BA204" s="15">
        <f t="shared" ca="1" si="183"/>
        <v>0</v>
      </c>
      <c r="BB204" s="15">
        <f t="shared" ca="1" si="184"/>
        <v>1.96614617099478E-4</v>
      </c>
      <c r="BC204" s="15">
        <f t="shared" ca="1" si="185"/>
        <v>2.3157293591836571E-6</v>
      </c>
      <c r="BD204" s="15">
        <f t="shared" ca="1" si="186"/>
        <v>2.6056637368670671E-9</v>
      </c>
      <c r="BE204" s="15">
        <f t="shared" ca="1" si="187"/>
        <v>1.1818445914421113E-9</v>
      </c>
      <c r="BF204" s="15">
        <f t="shared" ca="1" si="188"/>
        <v>8.6023540784384951E-6</v>
      </c>
      <c r="BG204" s="15">
        <f t="shared" ca="1" si="189"/>
        <v>7.2076430841363929E-7</v>
      </c>
      <c r="BH204" s="15">
        <f t="shared" ca="1" si="190"/>
        <v>7.5004832428798102E-6</v>
      </c>
      <c r="BI204" s="15">
        <f t="shared" ca="1" si="191"/>
        <v>1.2682505972396609E-11</v>
      </c>
      <c r="BJ204" s="15">
        <f t="shared" ca="1" si="192"/>
        <v>1.9293603873850254E-11</v>
      </c>
      <c r="BK204" s="15">
        <f t="shared" ca="1" si="193"/>
        <v>0</v>
      </c>
      <c r="BL204" s="15">
        <f t="shared" ca="1" si="194"/>
        <v>4.7745229076036373E-8</v>
      </c>
      <c r="BM204" s="15">
        <f t="shared" ca="1" si="195"/>
        <v>0</v>
      </c>
      <c r="BN204" s="15">
        <f t="shared" ca="1" si="196"/>
        <v>7.7450331880548699E-9</v>
      </c>
      <c r="BO204" s="15">
        <f t="shared" ca="1" si="197"/>
        <v>1.9265587707777312E-8</v>
      </c>
      <c r="BP204" s="15">
        <f t="shared" ca="1" si="198"/>
        <v>6.857716847939448E-25</v>
      </c>
      <c r="BQ204" s="15">
        <f t="shared" ca="1" si="199"/>
        <v>1.9968493342933706E-26</v>
      </c>
      <c r="BR204" s="15">
        <f t="shared" ca="1" si="199"/>
        <v>0</v>
      </c>
      <c r="BS204" s="15">
        <f t="shared" ca="1" si="200"/>
        <v>3.050671042857003E-6</v>
      </c>
      <c r="BT204" s="15">
        <f t="shared" ca="1" si="201"/>
        <v>1.1763706121332501E-6</v>
      </c>
      <c r="BU204" s="12">
        <f t="shared" ca="1" si="202"/>
        <v>5.8187684603717115E-6</v>
      </c>
      <c r="BV204" s="15">
        <f t="shared" ca="1" si="203"/>
        <v>1.1100431478906837E-5</v>
      </c>
      <c r="BW204" s="15">
        <f t="shared" ca="1" si="204"/>
        <v>6.9850847015491505E-2</v>
      </c>
      <c r="BX204" s="15">
        <f t="shared" ca="1" si="205"/>
        <v>1.1137209125038475E-5</v>
      </c>
      <c r="BY204" s="15">
        <f t="shared" ca="1" si="206"/>
        <v>6.5126826571555545E-5</v>
      </c>
      <c r="BZ204" s="15">
        <f t="shared" ca="1" si="207"/>
        <v>2.9108605627507139E-5</v>
      </c>
      <c r="CA204" s="15">
        <f t="shared" ca="1" si="208"/>
        <v>7.1226337761136617E-5</v>
      </c>
      <c r="CB204" s="15">
        <f t="shared" ca="1" si="209"/>
        <v>3.2080398667854744E-6</v>
      </c>
      <c r="CC204" s="15">
        <f t="shared" ca="1" si="210"/>
        <v>3.6431235767031262E-5</v>
      </c>
      <c r="CD204" s="15">
        <f t="shared" ca="1" si="211"/>
        <v>7.0655404941383478E-5</v>
      </c>
      <c r="CE204" s="15">
        <f t="shared" ca="1" si="212"/>
        <v>7.1752110673576139E-5</v>
      </c>
      <c r="CF204" s="15">
        <f t="shared" ca="1" si="213"/>
        <v>8.0997542342292204E-6</v>
      </c>
      <c r="CG204" s="15">
        <f t="shared" ca="1" si="214"/>
        <v>2.3110470460931465E-7</v>
      </c>
      <c r="CH204" s="15">
        <f t="shared" ca="1" si="215"/>
        <v>7.8162959390347654E-6</v>
      </c>
      <c r="CI204" s="15">
        <f t="shared" ca="1" si="216"/>
        <v>7.0702582102182728E-5</v>
      </c>
      <c r="CJ204" s="15">
        <f t="shared" ca="1" si="217"/>
        <v>8.4863649298018472E-5</v>
      </c>
      <c r="CK204" s="15">
        <f t="shared" ca="1" si="218"/>
        <v>1.1124060120437063E-5</v>
      </c>
      <c r="CL204" s="15">
        <f t="shared" ca="1" si="219"/>
        <v>9.9991764860007576E-6</v>
      </c>
      <c r="CM204" s="15">
        <f t="shared" ca="1" si="219"/>
        <v>1.1150367883729803E-5</v>
      </c>
      <c r="CN204" s="15">
        <f t="shared" ca="1" si="220"/>
        <v>2.3400735034186681E-3</v>
      </c>
      <c r="CO204" s="15">
        <f t="shared" ca="1" si="221"/>
        <v>2.4486622829756632E-3</v>
      </c>
    </row>
    <row r="205" spans="1:93" x14ac:dyDescent="0.35">
      <c r="A205" s="4" t="str">
        <f>C205&amp;D205</f>
        <v>OMVPMNI</v>
      </c>
      <c r="B205" s="3" t="str">
        <f>+C205&amp;D205</f>
        <v>OMVPMNI</v>
      </c>
      <c r="C205" s="4" t="s">
        <v>265</v>
      </c>
      <c r="D205" s="4" t="s">
        <v>100</v>
      </c>
      <c r="E205" s="6" t="s">
        <v>16</v>
      </c>
      <c r="F205" s="9">
        <v>79219974</v>
      </c>
      <c r="G205" s="10">
        <v>0</v>
      </c>
      <c r="H205" s="12">
        <f t="shared" ca="1" si="180"/>
        <v>4.953537446759216E-2</v>
      </c>
      <c r="I205" s="14">
        <f t="shared" ca="1" si="181"/>
        <v>0</v>
      </c>
      <c r="J205" s="12">
        <f>SUMIFS('Inter regional allocations'!$D:$D,'Inter regional allocations'!$A:$A,J$2,'Inter regional allocations'!$C:$C,$E205,'Inter regional allocations'!$B:$B,"load")</f>
        <v>1.1385573989981101E-3</v>
      </c>
      <c r="K205" s="15">
        <f>SUMIFS('Inter regional allocations'!$D:$D,'Inter regional allocations'!$A:$A,K$2,'Inter regional allocations'!$C:$C,$E205,'Inter regional allocations'!$B:$B,"load")</f>
        <v>0</v>
      </c>
      <c r="L205" s="15">
        <f>SUMIFS('Inter regional allocations'!$D:$D,'Inter regional allocations'!$A:$A,L$2,'Inter regional allocations'!$C:$C,$E205,'Inter regional allocations'!$B:$B,"load")</f>
        <v>0.45305786552826199</v>
      </c>
      <c r="M205" s="15">
        <f>SUMIFS('Inter regional allocations'!$D:$D,'Inter regional allocations'!$A:$A,M$2,'Inter regional allocations'!$C:$C,$E205,'Inter regional allocations'!$B:$B,"load")</f>
        <v>5.3361210681607202E-3</v>
      </c>
      <c r="N205" s="15">
        <f>SUMIFS('Inter regional allocations'!$D:$D,'Inter regional allocations'!$A:$A,N$2,'Inter regional allocations'!$C:$C,$E205,'Inter regional allocations'!$B:$B,"load")</f>
        <v>6.0042150900311796E-6</v>
      </c>
      <c r="O205" s="15">
        <f>SUMIFS('Inter regional allocations'!$D:$D,'Inter regional allocations'!$A:$A,O$2,'Inter regional allocations'!$C:$C,$E205,'Inter regional allocations'!$B:$B,"load")</f>
        <v>2.7233172990082099E-6</v>
      </c>
      <c r="P205" s="15">
        <f>SUMIFS('Inter regional allocations'!$D:$D,'Inter regional allocations'!$A:$A,P$2,'Inter regional allocations'!$C:$C,$E205,'Inter regional allocations'!$B:$B,"load")</f>
        <v>1.9822352146502902E-2</v>
      </c>
      <c r="Q205" s="15">
        <f>SUMIFS('Inter regional allocations'!$D:$D,'Inter regional allocations'!$A:$A,Q$2,'Inter regional allocations'!$C:$C,$E205,'Inter regional allocations'!$B:$B,"load")</f>
        <v>1.66085280909516E-3</v>
      </c>
      <c r="R205" s="15">
        <f>SUMIFS('Inter regional allocations'!$D:$D,'Inter regional allocations'!$A:$A,R$2,'Inter regional allocations'!$C:$C,$E205,'Inter regional allocations'!$B:$B,"load")</f>
        <v>1.7283317886433201E-2</v>
      </c>
      <c r="S205" s="15">
        <f>SUMIFS('Inter regional allocations'!$D:$D,'Inter regional allocations'!$A:$A,S$2,'Inter regional allocations'!$C:$C,$E205,'Inter regional allocations'!$B:$B,"load")</f>
        <v>2.9224221322752801E-8</v>
      </c>
      <c r="T205" s="15">
        <f>SUMIFS('Inter regional allocations'!$D:$D,'Inter regional allocations'!$A:$A,T$2,'Inter regional allocations'!$C:$C,$E205,'Inter regional allocations'!$B:$B,"load")</f>
        <v>4.4458133979997002E-8</v>
      </c>
      <c r="U205" s="15">
        <f>SUMIFS('Inter regional allocations'!$D:$D,'Inter regional allocations'!$A:$A,U$2,'Inter regional allocations'!$C:$C,$E205,'Inter regional allocations'!$B:$B,"load")</f>
        <v>0</v>
      </c>
      <c r="V205" s="15">
        <f>SUMIFS('Inter regional allocations'!$D:$D,'Inter regional allocations'!$A:$A,V$2,'Inter regional allocations'!$C:$C,$E205,'Inter regional allocations'!$B:$B,"load")</f>
        <v>1.1001904076848201E-4</v>
      </c>
      <c r="W205" s="15">
        <f>SUMIFS('Inter regional allocations'!$D:$D,'Inter regional allocations'!$A:$A,W$2,'Inter regional allocations'!$C:$C,$E205,'Inter regional allocations'!$B:$B,"load")</f>
        <v>0</v>
      </c>
      <c r="X205" s="15">
        <f>SUMIFS('Inter regional allocations'!$D:$D,'Inter regional allocations'!$A:$A,X$2,'Inter regional allocations'!$C:$C,$E205,'Inter regional allocations'!$B:$B,"load")</f>
        <v>1.7846832836697601E-5</v>
      </c>
      <c r="Y205" s="15">
        <f>SUMIFS('Inter regional allocations'!$D:$D,'Inter regional allocations'!$A:$A,Y$2,'Inter regional allocations'!$C:$C,$E205,'Inter regional allocations'!$B:$B,"load")</f>
        <v>4.43935764990297E-5</v>
      </c>
      <c r="Z205" s="15">
        <f>SUMIFS('Inter regional allocations'!$D:$D,'Inter regional allocations'!$A:$A,Z$2,'Inter regional allocations'!$C:$C,$E205,'Inter regional allocations'!$B:$B,"load")</f>
        <v>1.58021951946364E-21</v>
      </c>
      <c r="AA205" s="15">
        <f>SUMIFS('Inter regional allocations'!$D:$D,'Inter regional allocations'!$A:$A,AA$2,'Inter regional allocations'!$C:$C,$E205,'Inter regional allocations'!$B:$B,"load")</f>
        <v>4.6013277676031301E-23</v>
      </c>
      <c r="AB205" s="15">
        <f>SUMIFS('Inter regional allocations'!$D:$D,'Inter regional allocations'!$A:$A,AB$2,'Inter regional allocations'!$C:$C,$E205,'Inter regional allocations'!$B:$B,"load")</f>
        <v>0</v>
      </c>
      <c r="AC205" s="15">
        <f>SUMIFS('Inter regional allocations'!$D:$D,'Inter regional allocations'!$A:$A,AC$2,'Inter regional allocations'!$C:$C,$E205,'Inter regional allocations'!$B:$B,"load")</f>
        <v>7.0296427167791699E-3</v>
      </c>
      <c r="AD205" s="15">
        <f>SUMIFS('Inter regional allocations'!$D:$D,'Inter regional allocations'!$A:$A,AD$2,'Inter regional allocations'!$C:$C,$E205,'Inter regional allocations'!$B:$B,"load")</f>
        <v>2.71070364180304E-3</v>
      </c>
      <c r="AE205" s="12">
        <f>SUMIFS('Inter regional allocations'!$D:$D,'Inter regional allocations'!$A:$A,AE$2,'Inter regional allocations'!$C:$C,$E205,'Inter regional allocations'!$B:$B,"gen")</f>
        <v>2.2567654210155401E-5</v>
      </c>
      <c r="AF205" s="15">
        <f>SUMIFS('Inter regional allocations'!$D:$D,'Inter regional allocations'!$A:$A,AF$2,'Inter regional allocations'!$C:$C,$E205,'Inter regional allocations'!$B:$B,"gen")</f>
        <v>4.3052185510658803E-5</v>
      </c>
      <c r="AG205" s="15">
        <f>SUMIFS('Inter regional allocations'!$D:$D,'Inter regional allocations'!$A:$A,AG$2,'Inter regional allocations'!$C:$C,$E205,'Inter regional allocations'!$B:$B,"gen")</f>
        <v>0.27091123705434</v>
      </c>
      <c r="AH205" s="15">
        <f>SUMIFS('Inter regional allocations'!$D:$D,'Inter regional allocations'!$A:$A,AH$2,'Inter regional allocations'!$C:$C,$E205,'Inter regional allocations'!$B:$B,"gen")</f>
        <v>4.3194824834807003E-5</v>
      </c>
      <c r="AI205" s="15">
        <f>SUMIFS('Inter regional allocations'!$D:$D,'Inter regional allocations'!$A:$A,AI$2,'Inter regional allocations'!$C:$C,$E205,'Inter regional allocations'!$B:$B,"gen")</f>
        <v>2.5258948038254402E-4</v>
      </c>
      <c r="AJ205" s="15">
        <f>SUMIFS('Inter regional allocations'!$D:$D,'Inter regional allocations'!$A:$A,AJ$2,'Inter regional allocations'!$C:$C,$E205,'Inter regional allocations'!$B:$B,"gen")</f>
        <v>1.1289552949481E-4</v>
      </c>
      <c r="AK205" s="15">
        <f>SUMIFS('Inter regional allocations'!$D:$D,'Inter regional allocations'!$A:$A,AK$2,'Inter regional allocations'!$C:$C,$E205,'Inter regional allocations'!$B:$B,"gen")</f>
        <v>2.7624597407444903E-4</v>
      </c>
      <c r="AL205" s="15">
        <f>SUMIFS('Inter regional allocations'!$D:$D,'Inter regional allocations'!$A:$A,AL$2,'Inter regional allocations'!$C:$C,$E205,'Inter regional allocations'!$B:$B,"gen")</f>
        <v>1.2442140445881E-5</v>
      </c>
      <c r="AM205" s="15">
        <f>SUMIFS('Inter regional allocations'!$D:$D,'Inter regional allocations'!$A:$A,AM$2,'Inter regional allocations'!$C:$C,$E205,'Inter regional allocations'!$B:$B,"gen")</f>
        <v>1.4129579769985999E-4</v>
      </c>
      <c r="AN205" s="15">
        <f>SUMIFS('Inter regional allocations'!$D:$D,'Inter regional allocations'!$A:$A,AN$2,'Inter regional allocations'!$C:$C,$E205,'Inter regional allocations'!$B:$B,"gen")</f>
        <v>2.7403165423320298E-4</v>
      </c>
      <c r="AO205" s="15">
        <f>SUMIFS('Inter regional allocations'!$D:$D,'Inter regional allocations'!$A:$A,AO$2,'Inter regional allocations'!$C:$C,$E205,'Inter regional allocations'!$B:$B,"gen")</f>
        <v>2.7828514462433602E-4</v>
      </c>
      <c r="AP205" s="15">
        <f>SUMIFS('Inter regional allocations'!$D:$D,'Inter regional allocations'!$A:$A,AP$2,'Inter regional allocations'!$C:$C,$E205,'Inter regional allocations'!$B:$B,"gen")</f>
        <v>3.14142853406561E-5</v>
      </c>
      <c r="AQ205" s="15">
        <f>SUMIFS('Inter regional allocations'!$D:$D,'Inter regional allocations'!$A:$A,AQ$2,'Inter regional allocations'!$C:$C,$E205,'Inter regional allocations'!$B:$B,"gen")</f>
        <v>8.9632215055175905E-7</v>
      </c>
      <c r="AR205" s="15">
        <f>SUMIFS('Inter regional allocations'!$D:$D,'Inter regional allocations'!$A:$A,AR$2,'Inter regional allocations'!$C:$C,$E205,'Inter regional allocations'!$B:$B,"gen")</f>
        <v>3.03149137412335E-5</v>
      </c>
      <c r="AS205" s="15">
        <f>SUMIFS('Inter regional allocations'!$D:$D,'Inter regional allocations'!$A:$A,AS$2,'Inter regional allocations'!$C:$C,$E205,'Inter regional allocations'!$B:$B,"gen")</f>
        <v>2.7421462728992199E-4</v>
      </c>
      <c r="AT205" s="15">
        <f>SUMIFS('Inter regional allocations'!$D:$D,'Inter regional allocations'!$A:$A,AT$2,'Inter regional allocations'!$C:$C,$E205,'Inter regional allocations'!$B:$B,"gen")</f>
        <v>3.29137257378898E-4</v>
      </c>
      <c r="AU205" s="15">
        <f>SUMIFS('Inter regional allocations'!$D:$D,'Inter regional allocations'!$A:$A,AU$2,'Inter regional allocations'!$C:$C,$E205,'Inter regional allocations'!$B:$B,"gen")</f>
        <v>4.3143827413089097E-5</v>
      </c>
      <c r="AV205" s="15">
        <f>SUMIFS('Inter regional allocations'!$D:$D,'Inter regional allocations'!$A:$A,AV$2,'Inter regional allocations'!$C:$C,$E205,'Inter regional allocations'!$B:$B,"gen")</f>
        <v>3.8781051155275999E-5</v>
      </c>
      <c r="AW205" s="15">
        <f>SUMIFS('Inter regional allocations'!$D:$D,'Inter regional allocations'!$A:$A,AW$2,'Inter regional allocations'!$C:$C,$E205,'Inter regional allocations'!$B:$B,"gen")</f>
        <v>4.3245860087026302E-5</v>
      </c>
      <c r="AX205" s="15">
        <f>SUMIFS('Inter regional allocations'!$D:$D,'Inter regional allocations'!$A:$A,AX$2,'Inter regional allocations'!$C:$C,$E205,'Inter regional allocations'!$B:$B,"gen")</f>
        <v>9.0757984290245897E-3</v>
      </c>
      <c r="AY205" s="15">
        <f>SUMIFS('Inter regional allocations'!$D:$D,'Inter regional allocations'!$A:$A,AY$2,'Inter regional allocations'!$C:$C,$E205,'Inter regional allocations'!$B:$B,"gen")</f>
        <v>9.4969518130842302E-3</v>
      </c>
      <c r="AZ205" s="12">
        <f t="shared" ca="1" si="182"/>
        <v>5.6398867112219122E-5</v>
      </c>
      <c r="BA205" s="15">
        <f t="shared" ca="1" si="183"/>
        <v>0</v>
      </c>
      <c r="BB205" s="15">
        <f t="shared" ca="1" si="184"/>
        <v>2.2442391024430471E-2</v>
      </c>
      <c r="BC205" s="15">
        <f t="shared" ca="1" si="185"/>
        <v>2.6432675531574913E-4</v>
      </c>
      <c r="BD205" s="15">
        <f t="shared" ca="1" si="186"/>
        <v>2.9742104286866203E-7</v>
      </c>
      <c r="BE205" s="15">
        <f t="shared" ca="1" si="187"/>
        <v>1.3490054220044331E-7</v>
      </c>
      <c r="BF205" s="15">
        <f t="shared" ca="1" si="188"/>
        <v>9.8190763640550053E-4</v>
      </c>
      <c r="BG205" s="15">
        <f t="shared" ca="1" si="189"/>
        <v>8.2270965834081098E-5</v>
      </c>
      <c r="BH205" s="15">
        <f t="shared" ca="1" si="190"/>
        <v>8.561356235469021E-4</v>
      </c>
      <c r="BI205" s="15">
        <f t="shared" ca="1" si="191"/>
        <v>1.4476327467463514E-9</v>
      </c>
      <c r="BJ205" s="15">
        <f t="shared" ca="1" si="192"/>
        <v>2.2022503148295348E-9</v>
      </c>
      <c r="BK205" s="15">
        <f t="shared" ca="1" si="193"/>
        <v>0</v>
      </c>
      <c r="BL205" s="15">
        <f t="shared" ca="1" si="194"/>
        <v>5.4498343830320447E-6</v>
      </c>
      <c r="BM205" s="15">
        <f t="shared" ca="1" si="195"/>
        <v>0</v>
      </c>
      <c r="BN205" s="15">
        <f t="shared" ca="1" si="196"/>
        <v>8.8404954762633574E-7</v>
      </c>
      <c r="BO205" s="15">
        <f t="shared" ca="1" si="197"/>
        <v>2.1990524358351353E-6</v>
      </c>
      <c r="BP205" s="15">
        <f t="shared" ca="1" si="198"/>
        <v>7.8276765637629943E-23</v>
      </c>
      <c r="BQ205" s="15">
        <f t="shared" ca="1" si="199"/>
        <v>2.2792849401635092E-24</v>
      </c>
      <c r="BR205" s="15">
        <f t="shared" ca="1" si="199"/>
        <v>0</v>
      </c>
      <c r="BS205" s="15">
        <f t="shared" ca="1" si="200"/>
        <v>3.4821598434903807E-4</v>
      </c>
      <c r="BT205" s="15">
        <f t="shared" ca="1" si="201"/>
        <v>1.3427571996737939E-4</v>
      </c>
      <c r="BU205" s="12">
        <f t="shared" ca="1" si="202"/>
        <v>0</v>
      </c>
      <c r="BV205" s="15">
        <f t="shared" ca="1" si="203"/>
        <v>0</v>
      </c>
      <c r="BW205" s="15">
        <f t="shared" ca="1" si="204"/>
        <v>0</v>
      </c>
      <c r="BX205" s="15">
        <f t="shared" ca="1" si="205"/>
        <v>0</v>
      </c>
      <c r="BY205" s="15">
        <f t="shared" ca="1" si="206"/>
        <v>0</v>
      </c>
      <c r="BZ205" s="15">
        <f t="shared" ca="1" si="207"/>
        <v>0</v>
      </c>
      <c r="CA205" s="15">
        <f t="shared" ca="1" si="208"/>
        <v>0</v>
      </c>
      <c r="CB205" s="15">
        <f t="shared" ca="1" si="209"/>
        <v>0</v>
      </c>
      <c r="CC205" s="15">
        <f t="shared" ca="1" si="210"/>
        <v>0</v>
      </c>
      <c r="CD205" s="15">
        <f t="shared" ca="1" si="211"/>
        <v>0</v>
      </c>
      <c r="CE205" s="15">
        <f t="shared" ca="1" si="212"/>
        <v>0</v>
      </c>
      <c r="CF205" s="15">
        <f t="shared" ca="1" si="213"/>
        <v>0</v>
      </c>
      <c r="CG205" s="15">
        <f t="shared" ca="1" si="214"/>
        <v>0</v>
      </c>
      <c r="CH205" s="15">
        <f t="shared" ca="1" si="215"/>
        <v>0</v>
      </c>
      <c r="CI205" s="15">
        <f t="shared" ca="1" si="216"/>
        <v>0</v>
      </c>
      <c r="CJ205" s="15">
        <f t="shared" ca="1" si="217"/>
        <v>0</v>
      </c>
      <c r="CK205" s="15">
        <f t="shared" ca="1" si="218"/>
        <v>0</v>
      </c>
      <c r="CL205" s="15">
        <f t="shared" ca="1" si="219"/>
        <v>0</v>
      </c>
      <c r="CM205" s="15">
        <f t="shared" ca="1" si="219"/>
        <v>0</v>
      </c>
      <c r="CN205" s="15">
        <f t="shared" ca="1" si="220"/>
        <v>0</v>
      </c>
      <c r="CO205" s="15">
        <f t="shared" ca="1" si="221"/>
        <v>0</v>
      </c>
    </row>
    <row r="206" spans="1:93" x14ac:dyDescent="0.35">
      <c r="H206" s="28"/>
      <c r="I206" s="28"/>
    </row>
    <row r="207" spans="1:93" x14ac:dyDescent="0.35">
      <c r="AZ207" s="28">
        <f ca="1">SUM(AZ3:AZ205)</f>
        <v>0.4948118277096985</v>
      </c>
      <c r="BA207" s="28">
        <f t="shared" ref="BA207:CO207" ca="1" si="228">SUM(BA3:BA205)</f>
        <v>0.49663720241502701</v>
      </c>
      <c r="BB207" s="28">
        <f t="shared" ca="1" si="228"/>
        <v>0.49572225265424069</v>
      </c>
      <c r="BC207" s="28">
        <f t="shared" ca="1" si="228"/>
        <v>0.49593942645854899</v>
      </c>
      <c r="BD207" s="28">
        <f t="shared" ca="1" si="228"/>
        <v>0.49841704194749548</v>
      </c>
      <c r="BE207" s="28">
        <f t="shared" ca="1" si="228"/>
        <v>0.49616691695064885</v>
      </c>
      <c r="BF207" s="28">
        <f t="shared" ca="1" si="228"/>
        <v>0.49522465486253986</v>
      </c>
      <c r="BG207" s="28">
        <f t="shared" ca="1" si="228"/>
        <v>0.49543841432059643</v>
      </c>
      <c r="BH207" s="28">
        <f t="shared" ca="1" si="228"/>
        <v>0.49999999950362478</v>
      </c>
      <c r="BI207" s="28">
        <f t="shared" ca="1" si="228"/>
        <v>0.49873376570777089</v>
      </c>
      <c r="BJ207" s="28">
        <f t="shared" ca="1" si="228"/>
        <v>0.49831183732560796</v>
      </c>
      <c r="BK207" s="28">
        <f t="shared" ca="1" si="228"/>
        <v>0.48879336781521548</v>
      </c>
      <c r="BL207" s="28">
        <f t="shared" ca="1" si="228"/>
        <v>0.49310593840766936</v>
      </c>
      <c r="BM207" s="28">
        <f t="shared" ca="1" si="228"/>
        <v>0.49662076025868862</v>
      </c>
      <c r="BN207" s="28">
        <f t="shared" ca="1" si="228"/>
        <v>0.4983481492566037</v>
      </c>
      <c r="BO207" s="28">
        <f t="shared" ca="1" si="228"/>
        <v>0.49456614094074186</v>
      </c>
      <c r="BP207" s="28">
        <f t="shared" ca="1" si="228"/>
        <v>0.49453817882661488</v>
      </c>
      <c r="BQ207" s="28">
        <f t="shared" ca="1" si="228"/>
        <v>0.4976797393935809</v>
      </c>
      <c r="BR207" s="28">
        <f t="shared" ca="1" si="228"/>
        <v>0.49182128552059401</v>
      </c>
      <c r="BS207" s="28">
        <f t="shared" ca="1" si="228"/>
        <v>0.49791897956035747</v>
      </c>
      <c r="BT207" s="28">
        <f t="shared" ca="1" si="228"/>
        <v>0.49643173777516286</v>
      </c>
      <c r="BU207" s="28">
        <f t="shared" ca="1" si="228"/>
        <v>0.50518817229028878</v>
      </c>
      <c r="BV207" s="28">
        <f t="shared" ca="1" si="228"/>
        <v>0.50336279758498137</v>
      </c>
      <c r="BW207" s="28">
        <f t="shared" ca="1" si="228"/>
        <v>0.50427774734576092</v>
      </c>
      <c r="BX207" s="28">
        <f t="shared" ca="1" si="228"/>
        <v>0.50406057354145284</v>
      </c>
      <c r="BY207" s="28">
        <f t="shared" ca="1" si="228"/>
        <v>0.5015829580525103</v>
      </c>
      <c r="BZ207" s="28">
        <f t="shared" ca="1" si="228"/>
        <v>0.50383308304935093</v>
      </c>
      <c r="CA207" s="28">
        <f t="shared" ca="1" si="228"/>
        <v>0.50477534513746625</v>
      </c>
      <c r="CB207" s="28">
        <f t="shared" ca="1" si="228"/>
        <v>0.50456158567940668</v>
      </c>
      <c r="CC207" s="28">
        <f t="shared" ca="1" si="228"/>
        <v>0.50000000049638016</v>
      </c>
      <c r="CD207" s="28">
        <f t="shared" ca="1" si="228"/>
        <v>0.50126623429223061</v>
      </c>
      <c r="CE207" s="28">
        <f t="shared" ca="1" si="228"/>
        <v>0.5016881626744023</v>
      </c>
      <c r="CF207" s="28">
        <f t="shared" ca="1" si="228"/>
        <v>0.5112066321847889</v>
      </c>
      <c r="CG207" s="28">
        <f t="shared" ca="1" si="228"/>
        <v>0.50689406159233252</v>
      </c>
      <c r="CH207" s="28">
        <f t="shared" ca="1" si="228"/>
        <v>0.5033792397413237</v>
      </c>
      <c r="CI207" s="28">
        <f t="shared" ca="1" si="228"/>
        <v>0.50165185074339746</v>
      </c>
      <c r="CJ207" s="28">
        <f t="shared" ca="1" si="228"/>
        <v>0.5054338590592623</v>
      </c>
      <c r="CK207" s="28">
        <f t="shared" ca="1" si="228"/>
        <v>0.50546182117339022</v>
      </c>
      <c r="CL207" s="28">
        <f t="shared" ca="1" si="228"/>
        <v>0.50232026060641866</v>
      </c>
      <c r="CM207" s="28">
        <f t="shared" ca="1" si="228"/>
        <v>0.50817871447940477</v>
      </c>
      <c r="CN207" s="28">
        <f t="shared" ca="1" si="228"/>
        <v>0.50208102043963221</v>
      </c>
      <c r="CO207" s="28">
        <f t="shared" ca="1" si="228"/>
        <v>0.50356826222483497</v>
      </c>
    </row>
    <row r="208" spans="1:93" x14ac:dyDescent="0.35">
      <c r="AZ208" s="36">
        <f t="shared" ref="AZ208:BT208" ca="1" si="229">AZ207+BU207</f>
        <v>0.99999999999998734</v>
      </c>
      <c r="BA208" s="36">
        <f t="shared" ca="1" si="229"/>
        <v>1.0000000000000084</v>
      </c>
      <c r="BB208" s="36">
        <f t="shared" ca="1" si="229"/>
        <v>1.0000000000000016</v>
      </c>
      <c r="BC208" s="36">
        <f t="shared" ca="1" si="229"/>
        <v>1.0000000000000018</v>
      </c>
      <c r="BD208" s="36">
        <f t="shared" ca="1" si="229"/>
        <v>1.0000000000000058</v>
      </c>
      <c r="BE208" s="36">
        <f t="shared" ca="1" si="229"/>
        <v>0.99999999999999978</v>
      </c>
      <c r="BF208" s="36">
        <f t="shared" ca="1" si="229"/>
        <v>1.0000000000000062</v>
      </c>
      <c r="BG208" s="36">
        <f t="shared" ca="1" si="229"/>
        <v>1.0000000000000031</v>
      </c>
      <c r="BH208" s="36">
        <f t="shared" ca="1" si="229"/>
        <v>1.0000000000000049</v>
      </c>
      <c r="BI208" s="36">
        <f t="shared" ca="1" si="229"/>
        <v>1.0000000000000016</v>
      </c>
      <c r="BJ208" s="36">
        <f t="shared" ca="1" si="229"/>
        <v>1.0000000000000102</v>
      </c>
      <c r="BK208" s="36">
        <f t="shared" ca="1" si="229"/>
        <v>1.0000000000000044</v>
      </c>
      <c r="BL208" s="36">
        <f t="shared" ca="1" si="229"/>
        <v>1.0000000000000018</v>
      </c>
      <c r="BM208" s="36">
        <f t="shared" ca="1" si="229"/>
        <v>1.0000000000000124</v>
      </c>
      <c r="BN208" s="36">
        <f t="shared" ca="1" si="229"/>
        <v>1.0000000000000011</v>
      </c>
      <c r="BO208" s="36">
        <f t="shared" ca="1" si="229"/>
        <v>1.0000000000000042</v>
      </c>
      <c r="BP208" s="36">
        <f t="shared" ca="1" si="229"/>
        <v>1.0000000000000051</v>
      </c>
      <c r="BQ208" s="36">
        <f t="shared" ca="1" si="229"/>
        <v>0.99999999999999956</v>
      </c>
      <c r="BR208" s="36">
        <f t="shared" ca="1" si="229"/>
        <v>0.99999999999999878</v>
      </c>
      <c r="BS208" s="36">
        <f t="shared" ca="1" si="229"/>
        <v>0.99999999999998967</v>
      </c>
      <c r="BT208" s="36">
        <f t="shared" ca="1" si="229"/>
        <v>0.99999999999999778</v>
      </c>
    </row>
  </sheetData>
  <autoFilter ref="A2:CO205" xr:uid="{156ED31C-4228-4285-8EDD-84EAA0216B10}"/>
  <sortState xmlns:xlrd2="http://schemas.microsoft.com/office/spreadsheetml/2017/richdata2" ref="A3:G196">
    <sortCondition ref="A3:A196"/>
  </sortState>
  <mergeCells count="6">
    <mergeCell ref="BU1:CO1"/>
    <mergeCell ref="F1:G1"/>
    <mergeCell ref="H1:I1"/>
    <mergeCell ref="J1:AD1"/>
    <mergeCell ref="AE1:AY1"/>
    <mergeCell ref="AZ1:B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C4CF-F9D1-4605-B270-A20CCC67AE21}">
  <dimension ref="A1:J600"/>
  <sheetViews>
    <sheetView tabSelected="1" workbookViewId="0"/>
  </sheetViews>
  <sheetFormatPr defaultRowHeight="14.5" x14ac:dyDescent="0.35"/>
  <cols>
    <col min="1" max="1" width="17.54296875" bestFit="1" customWidth="1"/>
    <col min="2" max="2" width="18.7265625" bestFit="1" customWidth="1"/>
    <col min="3" max="3" width="20.7265625" bestFit="1" customWidth="1"/>
    <col min="4" max="4" width="18.81640625" bestFit="1" customWidth="1"/>
    <col min="7" max="7" width="20.7265625" bestFit="1" customWidth="1"/>
    <col min="11" max="11" width="20.7265625" bestFit="1" customWidth="1"/>
  </cols>
  <sheetData>
    <row r="1" spans="1:10" x14ac:dyDescent="0.35">
      <c r="A1" t="s">
        <v>266</v>
      </c>
      <c r="B1" t="s">
        <v>267</v>
      </c>
      <c r="C1" t="s">
        <v>268</v>
      </c>
      <c r="D1" t="s">
        <v>269</v>
      </c>
      <c r="F1" s="33"/>
      <c r="G1" s="31"/>
      <c r="H1" s="31"/>
      <c r="I1" s="31"/>
    </row>
    <row r="2" spans="1:10" x14ac:dyDescent="0.35">
      <c r="A2" t="s">
        <v>20</v>
      </c>
      <c r="B2" t="s">
        <v>270</v>
      </c>
      <c r="C2" t="s">
        <v>20</v>
      </c>
      <c r="D2" s="37">
        <v>0.42843825155226001</v>
      </c>
    </row>
    <row r="3" spans="1:10" x14ac:dyDescent="0.35">
      <c r="A3" t="s">
        <v>20</v>
      </c>
      <c r="B3" t="s">
        <v>270</v>
      </c>
      <c r="C3" t="s">
        <v>14</v>
      </c>
      <c r="D3" s="37">
        <v>3.1846943574744099E-3</v>
      </c>
    </row>
    <row r="4" spans="1:10" x14ac:dyDescent="0.35">
      <c r="A4" t="s">
        <v>20</v>
      </c>
      <c r="B4" t="s">
        <v>270</v>
      </c>
      <c r="C4" t="s">
        <v>34</v>
      </c>
      <c r="D4" s="37">
        <v>3.9961647888937702E-6</v>
      </c>
    </row>
    <row r="5" spans="1:10" x14ac:dyDescent="0.35">
      <c r="A5" t="s">
        <v>20</v>
      </c>
      <c r="B5" t="s">
        <v>270</v>
      </c>
      <c r="C5" t="s">
        <v>17</v>
      </c>
      <c r="D5" s="37">
        <v>5.2766298040808103E-2</v>
      </c>
    </row>
    <row r="6" spans="1:10" x14ac:dyDescent="0.35">
      <c r="A6" t="s">
        <v>20</v>
      </c>
      <c r="B6" t="s">
        <v>270</v>
      </c>
      <c r="C6" t="s">
        <v>26</v>
      </c>
      <c r="D6" s="37">
        <v>1.5900759436192501E-4</v>
      </c>
      <c r="J6" s="27"/>
    </row>
    <row r="7" spans="1:10" x14ac:dyDescent="0.35">
      <c r="A7" t="s">
        <v>20</v>
      </c>
      <c r="B7" t="s">
        <v>270</v>
      </c>
      <c r="C7" t="s">
        <v>33</v>
      </c>
      <c r="D7" s="37">
        <v>6.5885039255531596E-7</v>
      </c>
    </row>
    <row r="8" spans="1:10" x14ac:dyDescent="0.35">
      <c r="A8" t="s">
        <v>20</v>
      </c>
      <c r="B8" t="s">
        <v>270</v>
      </c>
      <c r="C8" t="s">
        <v>21</v>
      </c>
      <c r="D8" s="37">
        <v>1.9938635761210199E-2</v>
      </c>
    </row>
    <row r="9" spans="1:10" x14ac:dyDescent="0.35">
      <c r="A9" t="s">
        <v>20</v>
      </c>
      <c r="B9" t="s">
        <v>270</v>
      </c>
      <c r="C9" t="s">
        <v>28</v>
      </c>
      <c r="D9" s="37">
        <v>1.50638021671411E-12</v>
      </c>
    </row>
    <row r="10" spans="1:10" x14ac:dyDescent="0.35">
      <c r="A10" t="s">
        <v>20</v>
      </c>
      <c r="B10" t="s">
        <v>270</v>
      </c>
      <c r="C10" t="s">
        <v>16</v>
      </c>
      <c r="D10" s="37">
        <v>2.7624597407444903E-4</v>
      </c>
    </row>
    <row r="11" spans="1:10" x14ac:dyDescent="0.35">
      <c r="A11" t="s">
        <v>20</v>
      </c>
      <c r="B11" t="s">
        <v>270</v>
      </c>
      <c r="C11" t="s">
        <v>19</v>
      </c>
      <c r="D11" s="37">
        <v>3.2551857277246801E-6</v>
      </c>
    </row>
    <row r="12" spans="1:10" x14ac:dyDescent="0.35">
      <c r="A12" t="s">
        <v>20</v>
      </c>
      <c r="B12" t="s">
        <v>270</v>
      </c>
      <c r="C12" t="s">
        <v>18</v>
      </c>
      <c r="D12" s="37">
        <v>4.3016548616787998E-6</v>
      </c>
    </row>
    <row r="13" spans="1:10" x14ac:dyDescent="0.35">
      <c r="A13" t="s">
        <v>20</v>
      </c>
      <c r="B13" t="s">
        <v>271</v>
      </c>
      <c r="C13" t="s">
        <v>20</v>
      </c>
      <c r="D13" s="37">
        <v>7.2682738311042105E-2</v>
      </c>
    </row>
    <row r="14" spans="1:10" x14ac:dyDescent="0.35">
      <c r="A14" t="s">
        <v>20</v>
      </c>
      <c r="B14" t="s">
        <v>271</v>
      </c>
      <c r="C14" t="s">
        <v>25</v>
      </c>
      <c r="D14" s="37">
        <v>3.2586292707348E-4</v>
      </c>
    </row>
    <row r="15" spans="1:10" x14ac:dyDescent="0.35">
      <c r="A15" t="s">
        <v>20</v>
      </c>
      <c r="B15" t="s">
        <v>271</v>
      </c>
      <c r="C15" t="s">
        <v>14</v>
      </c>
      <c r="D15" s="37">
        <v>4.5066284763092398E-3</v>
      </c>
    </row>
    <row r="16" spans="1:10" x14ac:dyDescent="0.35">
      <c r="A16" t="s">
        <v>20</v>
      </c>
      <c r="B16" t="s">
        <v>271</v>
      </c>
      <c r="C16" t="s">
        <v>34</v>
      </c>
      <c r="D16" s="37">
        <v>3.0856416590607599E-2</v>
      </c>
    </row>
    <row r="17" spans="1:10" x14ac:dyDescent="0.35">
      <c r="A17" t="s">
        <v>20</v>
      </c>
      <c r="B17" t="s">
        <v>271</v>
      </c>
      <c r="C17" t="s">
        <v>30</v>
      </c>
      <c r="D17" s="37">
        <v>1.82135804982806E-3</v>
      </c>
    </row>
    <row r="18" spans="1:10" x14ac:dyDescent="0.35">
      <c r="A18" t="s">
        <v>20</v>
      </c>
      <c r="B18" t="s">
        <v>271</v>
      </c>
      <c r="C18" t="s">
        <v>17</v>
      </c>
      <c r="D18" s="37">
        <v>3.4872613638690101E-4</v>
      </c>
    </row>
    <row r="19" spans="1:10" x14ac:dyDescent="0.35">
      <c r="A19" t="s">
        <v>20</v>
      </c>
      <c r="B19" t="s">
        <v>271</v>
      </c>
      <c r="C19" t="s">
        <v>26</v>
      </c>
      <c r="D19" s="37">
        <v>5.1341588482490001E-5</v>
      </c>
    </row>
    <row r="20" spans="1:10" x14ac:dyDescent="0.35">
      <c r="A20" t="s">
        <v>20</v>
      </c>
      <c r="B20" t="s">
        <v>271</v>
      </c>
      <c r="C20" t="s">
        <v>31</v>
      </c>
      <c r="D20" s="37">
        <v>2.3650669069191599E-3</v>
      </c>
    </row>
    <row r="21" spans="1:10" x14ac:dyDescent="0.35">
      <c r="A21" t="s">
        <v>20</v>
      </c>
      <c r="B21" t="s">
        <v>271</v>
      </c>
      <c r="C21" t="s">
        <v>33</v>
      </c>
      <c r="D21" s="37">
        <v>4.90336619797547E-2</v>
      </c>
    </row>
    <row r="22" spans="1:10" x14ac:dyDescent="0.35">
      <c r="A22" t="s">
        <v>20</v>
      </c>
      <c r="B22" t="s">
        <v>271</v>
      </c>
      <c r="C22" t="s">
        <v>21</v>
      </c>
      <c r="D22" s="37">
        <v>1.48791630916018E-3</v>
      </c>
    </row>
    <row r="23" spans="1:10" x14ac:dyDescent="0.35">
      <c r="A23" t="s">
        <v>20</v>
      </c>
      <c r="B23" t="s">
        <v>271</v>
      </c>
      <c r="C23" t="s">
        <v>28</v>
      </c>
      <c r="D23" s="37">
        <v>0.141046894008166</v>
      </c>
      <c r="G23" t="s">
        <v>272</v>
      </c>
    </row>
    <row r="24" spans="1:10" x14ac:dyDescent="0.35">
      <c r="A24" t="s">
        <v>20</v>
      </c>
      <c r="B24" t="s">
        <v>271</v>
      </c>
      <c r="C24" t="s">
        <v>16</v>
      </c>
      <c r="D24" s="37">
        <v>1.9822352146502902E-2</v>
      </c>
      <c r="G24" t="s">
        <v>14</v>
      </c>
    </row>
    <row r="25" spans="1:10" x14ac:dyDescent="0.35">
      <c r="A25" t="s">
        <v>20</v>
      </c>
      <c r="B25" t="s">
        <v>271</v>
      </c>
      <c r="C25" t="s">
        <v>24</v>
      </c>
      <c r="D25" s="37">
        <v>1.9616930062863899E-2</v>
      </c>
      <c r="G25" t="s">
        <v>15</v>
      </c>
      <c r="J25" s="27"/>
    </row>
    <row r="26" spans="1:10" x14ac:dyDescent="0.35">
      <c r="A26" t="s">
        <v>20</v>
      </c>
      <c r="B26" t="s">
        <v>271</v>
      </c>
      <c r="C26" t="s">
        <v>27</v>
      </c>
      <c r="D26" s="37">
        <v>5.1186806382917704E-4</v>
      </c>
      <c r="G26" t="s">
        <v>16</v>
      </c>
    </row>
    <row r="27" spans="1:10" x14ac:dyDescent="0.35">
      <c r="A27" t="s">
        <v>20</v>
      </c>
      <c r="B27" t="s">
        <v>271</v>
      </c>
      <c r="C27" t="s">
        <v>19</v>
      </c>
      <c r="D27" s="37">
        <v>1.1272352304191701E-2</v>
      </c>
      <c r="G27" t="s">
        <v>17</v>
      </c>
    </row>
    <row r="28" spans="1:10" x14ac:dyDescent="0.35">
      <c r="A28" t="s">
        <v>20</v>
      </c>
      <c r="B28" t="s">
        <v>271</v>
      </c>
      <c r="C28" t="s">
        <v>18</v>
      </c>
      <c r="D28" s="37">
        <v>2.3615040533609601E-2</v>
      </c>
      <c r="G28" t="s">
        <v>18</v>
      </c>
    </row>
    <row r="29" spans="1:10" x14ac:dyDescent="0.35">
      <c r="A29" t="s">
        <v>20</v>
      </c>
      <c r="B29" t="s">
        <v>271</v>
      </c>
      <c r="C29" t="s">
        <v>29</v>
      </c>
      <c r="D29" s="37">
        <v>0.10452929620340801</v>
      </c>
      <c r="G29" t="s">
        <v>19</v>
      </c>
    </row>
    <row r="30" spans="1:10" x14ac:dyDescent="0.35">
      <c r="A30" t="s">
        <v>20</v>
      </c>
      <c r="B30" t="s">
        <v>271</v>
      </c>
      <c r="C30" t="s">
        <v>32</v>
      </c>
      <c r="D30" s="37">
        <v>2.8992445861901098E-4</v>
      </c>
      <c r="G30" t="s">
        <v>20</v>
      </c>
    </row>
    <row r="31" spans="1:10" x14ac:dyDescent="0.35">
      <c r="A31" t="s">
        <v>20</v>
      </c>
      <c r="B31" t="s">
        <v>271</v>
      </c>
      <c r="C31" t="s">
        <v>23</v>
      </c>
      <c r="D31" s="37">
        <v>1.08014797955978E-2</v>
      </c>
      <c r="G31" t="s">
        <v>21</v>
      </c>
    </row>
    <row r="32" spans="1:10" x14ac:dyDescent="0.35">
      <c r="A32" t="s">
        <v>20</v>
      </c>
      <c r="B32" t="s">
        <v>271</v>
      </c>
      <c r="C32" t="s">
        <v>15</v>
      </c>
      <c r="D32" s="37">
        <v>2.3880001018761399E-4</v>
      </c>
      <c r="G32" t="s">
        <v>22</v>
      </c>
    </row>
    <row r="33" spans="1:7" x14ac:dyDescent="0.35">
      <c r="A33" t="s">
        <v>25</v>
      </c>
      <c r="B33" t="s">
        <v>270</v>
      </c>
      <c r="C33" t="s">
        <v>20</v>
      </c>
      <c r="D33" s="37">
        <v>1.1704490925630801E-2</v>
      </c>
      <c r="G33" t="s">
        <v>23</v>
      </c>
    </row>
    <row r="34" spans="1:7" x14ac:dyDescent="0.35">
      <c r="A34" t="s">
        <v>25</v>
      </c>
      <c r="B34" t="s">
        <v>270</v>
      </c>
      <c r="C34" t="s">
        <v>25</v>
      </c>
      <c r="D34" s="37">
        <v>0.12276584051740499</v>
      </c>
      <c r="G34" t="s">
        <v>24</v>
      </c>
    </row>
    <row r="35" spans="1:7" x14ac:dyDescent="0.35">
      <c r="A35" t="s">
        <v>25</v>
      </c>
      <c r="B35" t="s">
        <v>270</v>
      </c>
      <c r="C35" t="s">
        <v>14</v>
      </c>
      <c r="D35" s="37">
        <v>1.8747601613827101E-4</v>
      </c>
      <c r="G35" t="s">
        <v>25</v>
      </c>
    </row>
    <row r="36" spans="1:7" x14ac:dyDescent="0.35">
      <c r="A36" t="s">
        <v>25</v>
      </c>
      <c r="B36" t="s">
        <v>270</v>
      </c>
      <c r="C36" t="s">
        <v>34</v>
      </c>
      <c r="D36" s="37">
        <v>6.3853733675202997E-7</v>
      </c>
      <c r="G36" t="s">
        <v>26</v>
      </c>
    </row>
    <row r="37" spans="1:7" x14ac:dyDescent="0.35">
      <c r="A37" t="s">
        <v>25</v>
      </c>
      <c r="B37" t="s">
        <v>270</v>
      </c>
      <c r="C37" t="s">
        <v>30</v>
      </c>
      <c r="D37" s="37">
        <v>3.87706475952901E-5</v>
      </c>
      <c r="G37" t="s">
        <v>27</v>
      </c>
    </row>
    <row r="38" spans="1:7" x14ac:dyDescent="0.35">
      <c r="A38" t="s">
        <v>25</v>
      </c>
      <c r="B38" t="s">
        <v>270</v>
      </c>
      <c r="C38" t="s">
        <v>17</v>
      </c>
      <c r="D38" s="37">
        <v>0.29164703621407001</v>
      </c>
      <c r="G38" t="s">
        <v>28</v>
      </c>
    </row>
    <row r="39" spans="1:7" x14ac:dyDescent="0.35">
      <c r="A39" t="s">
        <v>25</v>
      </c>
      <c r="B39" t="s">
        <v>270</v>
      </c>
      <c r="C39" t="s">
        <v>26</v>
      </c>
      <c r="D39" s="37">
        <v>6.0710258966326699E-4</v>
      </c>
      <c r="G39" t="s">
        <v>29</v>
      </c>
    </row>
    <row r="40" spans="1:7" x14ac:dyDescent="0.35">
      <c r="A40" t="s">
        <v>25</v>
      </c>
      <c r="B40" t="s">
        <v>270</v>
      </c>
      <c r="C40" t="s">
        <v>31</v>
      </c>
      <c r="D40" s="37">
        <v>2.34456539594473E-3</v>
      </c>
      <c r="G40" t="s">
        <v>30</v>
      </c>
    </row>
    <row r="41" spans="1:7" x14ac:dyDescent="0.35">
      <c r="A41" t="s">
        <v>25</v>
      </c>
      <c r="B41" t="s">
        <v>270</v>
      </c>
      <c r="C41" t="s">
        <v>33</v>
      </c>
      <c r="D41" s="37">
        <v>2.3134122046479399E-7</v>
      </c>
      <c r="G41" t="s">
        <v>31</v>
      </c>
    </row>
    <row r="42" spans="1:7" x14ac:dyDescent="0.35">
      <c r="A42" t="s">
        <v>25</v>
      </c>
      <c r="B42" t="s">
        <v>270</v>
      </c>
      <c r="C42" t="s">
        <v>21</v>
      </c>
      <c r="D42" s="37">
        <v>8.1878308642252096E-2</v>
      </c>
      <c r="G42" t="s">
        <v>32</v>
      </c>
    </row>
    <row r="43" spans="1:7" x14ac:dyDescent="0.35">
      <c r="A43" t="s">
        <v>25</v>
      </c>
      <c r="B43" t="s">
        <v>270</v>
      </c>
      <c r="C43" t="s">
        <v>28</v>
      </c>
      <c r="D43" s="37">
        <v>1.23987884308413E-14</v>
      </c>
      <c r="G43" t="s">
        <v>33</v>
      </c>
    </row>
    <row r="44" spans="1:7" x14ac:dyDescent="0.35">
      <c r="A44" t="s">
        <v>25</v>
      </c>
      <c r="B44" t="s">
        <v>270</v>
      </c>
      <c r="C44" t="s">
        <v>16</v>
      </c>
      <c r="D44" s="37">
        <v>3.14142853406561E-5</v>
      </c>
      <c r="G44" t="s">
        <v>34</v>
      </c>
    </row>
    <row r="45" spans="1:7" x14ac:dyDescent="0.35">
      <c r="A45" t="s">
        <v>25</v>
      </c>
      <c r="B45" t="s">
        <v>270</v>
      </c>
      <c r="C45" t="s">
        <v>19</v>
      </c>
      <c r="D45" s="37">
        <v>6.4187100144946903E-7</v>
      </c>
      <c r="G45" t="s">
        <v>273</v>
      </c>
    </row>
    <row r="46" spans="1:7" x14ac:dyDescent="0.35">
      <c r="A46" t="s">
        <v>25</v>
      </c>
      <c r="B46" t="s">
        <v>270</v>
      </c>
      <c r="C46" t="s">
        <v>18</v>
      </c>
      <c r="D46" s="37">
        <v>1.15201177614318E-7</v>
      </c>
    </row>
    <row r="47" spans="1:7" x14ac:dyDescent="0.35">
      <c r="A47" t="s">
        <v>25</v>
      </c>
      <c r="B47" t="s">
        <v>271</v>
      </c>
      <c r="C47" t="s">
        <v>20</v>
      </c>
      <c r="D47" s="37">
        <v>1.53627875480372E-22</v>
      </c>
    </row>
    <row r="48" spans="1:7" x14ac:dyDescent="0.35">
      <c r="A48" t="s">
        <v>25</v>
      </c>
      <c r="B48" t="s">
        <v>271</v>
      </c>
      <c r="C48" t="s">
        <v>25</v>
      </c>
      <c r="D48" s="37">
        <v>0.47250682450435599</v>
      </c>
    </row>
    <row r="49" spans="1:10" x14ac:dyDescent="0.35">
      <c r="A49" t="s">
        <v>25</v>
      </c>
      <c r="B49" t="s">
        <v>271</v>
      </c>
      <c r="C49" t="s">
        <v>14</v>
      </c>
      <c r="D49" s="37">
        <v>3.31417083397015E-22</v>
      </c>
    </row>
    <row r="50" spans="1:10" x14ac:dyDescent="0.35">
      <c r="A50" t="s">
        <v>25</v>
      </c>
      <c r="B50" t="s">
        <v>271</v>
      </c>
      <c r="C50" t="s">
        <v>34</v>
      </c>
      <c r="D50" s="37">
        <v>0</v>
      </c>
    </row>
    <row r="51" spans="1:10" x14ac:dyDescent="0.35">
      <c r="A51" t="s">
        <v>25</v>
      </c>
      <c r="B51" t="s">
        <v>271</v>
      </c>
      <c r="C51" t="s">
        <v>30</v>
      </c>
      <c r="D51" s="37">
        <v>9.9009959047158597E-5</v>
      </c>
      <c r="J51" s="27"/>
    </row>
    <row r="52" spans="1:10" x14ac:dyDescent="0.35">
      <c r="A52" t="s">
        <v>25</v>
      </c>
      <c r="B52" t="s">
        <v>271</v>
      </c>
      <c r="C52" t="s">
        <v>17</v>
      </c>
      <c r="D52" s="37">
        <v>4.0184049636779101E-23</v>
      </c>
    </row>
    <row r="53" spans="1:10" x14ac:dyDescent="0.35">
      <c r="A53" t="s">
        <v>25</v>
      </c>
      <c r="B53" t="s">
        <v>271</v>
      </c>
      <c r="C53" t="s">
        <v>26</v>
      </c>
      <c r="D53" s="37">
        <v>0</v>
      </c>
    </row>
    <row r="54" spans="1:10" x14ac:dyDescent="0.35">
      <c r="A54" t="s">
        <v>25</v>
      </c>
      <c r="B54" t="s">
        <v>271</v>
      </c>
      <c r="C54" t="s">
        <v>31</v>
      </c>
      <c r="D54" s="37">
        <v>1.61630299887673E-2</v>
      </c>
    </row>
    <row r="55" spans="1:10" x14ac:dyDescent="0.35">
      <c r="A55" t="s">
        <v>25</v>
      </c>
      <c r="B55" t="s">
        <v>271</v>
      </c>
      <c r="C55" t="s">
        <v>33</v>
      </c>
      <c r="D55" s="37">
        <v>0</v>
      </c>
    </row>
    <row r="56" spans="1:10" x14ac:dyDescent="0.35">
      <c r="A56" t="s">
        <v>25</v>
      </c>
      <c r="B56" t="s">
        <v>271</v>
      </c>
      <c r="C56" t="s">
        <v>21</v>
      </c>
      <c r="D56" s="37">
        <v>5.1668655999513898E-20</v>
      </c>
    </row>
    <row r="57" spans="1:10" x14ac:dyDescent="0.35">
      <c r="A57" t="s">
        <v>25</v>
      </c>
      <c r="B57" t="s">
        <v>271</v>
      </c>
      <c r="C57" t="s">
        <v>28</v>
      </c>
      <c r="D57" s="37">
        <v>0</v>
      </c>
    </row>
    <row r="58" spans="1:10" x14ac:dyDescent="0.35">
      <c r="A58" t="s">
        <v>25</v>
      </c>
      <c r="B58" t="s">
        <v>271</v>
      </c>
      <c r="C58" t="s">
        <v>16</v>
      </c>
      <c r="D58" s="37">
        <v>0</v>
      </c>
    </row>
    <row r="59" spans="1:10" x14ac:dyDescent="0.35">
      <c r="A59" t="s">
        <v>25</v>
      </c>
      <c r="B59" t="s">
        <v>271</v>
      </c>
      <c r="C59" t="s">
        <v>24</v>
      </c>
      <c r="D59" s="37">
        <v>1.1807574998190799E-20</v>
      </c>
    </row>
    <row r="60" spans="1:10" x14ac:dyDescent="0.35">
      <c r="A60" t="s">
        <v>25</v>
      </c>
      <c r="B60" t="s">
        <v>271</v>
      </c>
      <c r="C60" t="s">
        <v>27</v>
      </c>
      <c r="D60" s="37">
        <v>2.4503153046867401E-5</v>
      </c>
    </row>
    <row r="61" spans="1:10" x14ac:dyDescent="0.35">
      <c r="A61" t="s">
        <v>25</v>
      </c>
      <c r="B61" t="s">
        <v>271</v>
      </c>
      <c r="C61" t="s">
        <v>19</v>
      </c>
      <c r="D61" s="37">
        <v>0</v>
      </c>
    </row>
    <row r="62" spans="1:10" x14ac:dyDescent="0.35">
      <c r="A62" t="s">
        <v>25</v>
      </c>
      <c r="B62" t="s">
        <v>271</v>
      </c>
      <c r="C62" t="s">
        <v>18</v>
      </c>
      <c r="D62" s="37">
        <v>0</v>
      </c>
    </row>
    <row r="63" spans="1:10" x14ac:dyDescent="0.35">
      <c r="A63" t="s">
        <v>25</v>
      </c>
      <c r="B63" t="s">
        <v>271</v>
      </c>
      <c r="C63" t="s">
        <v>29</v>
      </c>
      <c r="D63" s="37">
        <v>5.3889709063482997E-21</v>
      </c>
    </row>
    <row r="64" spans="1:10" x14ac:dyDescent="0.35">
      <c r="A64" t="s">
        <v>25</v>
      </c>
      <c r="B64" t="s">
        <v>271</v>
      </c>
      <c r="C64" t="s">
        <v>32</v>
      </c>
      <c r="D64" s="37">
        <v>2.09998043891288E-10</v>
      </c>
    </row>
    <row r="65" spans="1:10" x14ac:dyDescent="0.35">
      <c r="A65" t="s">
        <v>25</v>
      </c>
      <c r="B65" t="s">
        <v>271</v>
      </c>
      <c r="C65" t="s">
        <v>23</v>
      </c>
      <c r="D65" s="37">
        <v>5.46704794292367E-21</v>
      </c>
      <c r="J65" s="27"/>
    </row>
    <row r="66" spans="1:10" x14ac:dyDescent="0.35">
      <c r="A66" t="s">
        <v>25</v>
      </c>
      <c r="B66" t="s">
        <v>271</v>
      </c>
      <c r="C66" t="s">
        <v>15</v>
      </c>
      <c r="D66" s="37">
        <v>3.1500872368831998E-23</v>
      </c>
    </row>
    <row r="67" spans="1:10" x14ac:dyDescent="0.35">
      <c r="A67" t="s">
        <v>14</v>
      </c>
      <c r="B67" t="s">
        <v>270</v>
      </c>
      <c r="C67" t="s">
        <v>20</v>
      </c>
      <c r="D67" s="37">
        <v>3.7380026091123598E-2</v>
      </c>
    </row>
    <row r="68" spans="1:10" x14ac:dyDescent="0.35">
      <c r="A68" t="s">
        <v>14</v>
      </c>
      <c r="B68" t="s">
        <v>270</v>
      </c>
      <c r="C68" t="s">
        <v>14</v>
      </c>
      <c r="D68" s="37">
        <v>0.460005782286807</v>
      </c>
    </row>
    <row r="69" spans="1:10" x14ac:dyDescent="0.35">
      <c r="A69" t="s">
        <v>14</v>
      </c>
      <c r="B69" t="s">
        <v>270</v>
      </c>
      <c r="C69" t="s">
        <v>34</v>
      </c>
      <c r="D69" s="37">
        <v>3.35194954424313E-7</v>
      </c>
    </row>
    <row r="70" spans="1:10" x14ac:dyDescent="0.35">
      <c r="A70" t="s">
        <v>14</v>
      </c>
      <c r="B70" t="s">
        <v>270</v>
      </c>
      <c r="C70" t="s">
        <v>17</v>
      </c>
      <c r="D70" s="37">
        <v>5.5991818946212399E-3</v>
      </c>
    </row>
    <row r="71" spans="1:10" x14ac:dyDescent="0.35">
      <c r="A71" t="s">
        <v>14</v>
      </c>
      <c r="B71" t="s">
        <v>270</v>
      </c>
      <c r="C71" t="s">
        <v>26</v>
      </c>
      <c r="D71" s="37">
        <v>2.2212890341399501E-5</v>
      </c>
    </row>
    <row r="72" spans="1:10" x14ac:dyDescent="0.35">
      <c r="A72" t="s">
        <v>14</v>
      </c>
      <c r="B72" t="s">
        <v>270</v>
      </c>
      <c r="C72" t="s">
        <v>33</v>
      </c>
      <c r="D72" s="37">
        <v>6.2947265526564698E-9</v>
      </c>
    </row>
    <row r="73" spans="1:10" x14ac:dyDescent="0.35">
      <c r="A73" t="s">
        <v>14</v>
      </c>
      <c r="B73" t="s">
        <v>270</v>
      </c>
      <c r="C73" t="s">
        <v>21</v>
      </c>
      <c r="D73" s="37">
        <v>2.1577979804479402E-3</v>
      </c>
    </row>
    <row r="74" spans="1:10" x14ac:dyDescent="0.35">
      <c r="A74" t="s">
        <v>14</v>
      </c>
      <c r="B74" t="s">
        <v>270</v>
      </c>
      <c r="C74" t="s">
        <v>28</v>
      </c>
      <c r="D74" s="37">
        <v>1.82010965955655E-13</v>
      </c>
    </row>
    <row r="75" spans="1:10" x14ac:dyDescent="0.35">
      <c r="A75" t="s">
        <v>14</v>
      </c>
      <c r="B75" t="s">
        <v>270</v>
      </c>
      <c r="C75" t="s">
        <v>16</v>
      </c>
      <c r="D75" s="37">
        <v>2.2567654210155401E-5</v>
      </c>
    </row>
    <row r="76" spans="1:10" x14ac:dyDescent="0.35">
      <c r="A76" t="s">
        <v>14</v>
      </c>
      <c r="B76" t="s">
        <v>270</v>
      </c>
      <c r="C76" t="s">
        <v>19</v>
      </c>
      <c r="D76" s="37">
        <v>4.87366816492396E-8</v>
      </c>
      <c r="J76" s="27"/>
    </row>
    <row r="77" spans="1:10" x14ac:dyDescent="0.35">
      <c r="A77" t="s">
        <v>14</v>
      </c>
      <c r="B77" t="s">
        <v>270</v>
      </c>
      <c r="C77" t="s">
        <v>18</v>
      </c>
      <c r="D77" s="37">
        <v>2.1326619287217599E-7</v>
      </c>
    </row>
    <row r="78" spans="1:10" x14ac:dyDescent="0.35">
      <c r="A78" t="s">
        <v>14</v>
      </c>
      <c r="B78" t="s">
        <v>271</v>
      </c>
      <c r="C78" t="s">
        <v>20</v>
      </c>
      <c r="D78" s="37">
        <v>3.9868372830229896E-3</v>
      </c>
    </row>
    <row r="79" spans="1:10" x14ac:dyDescent="0.35">
      <c r="A79" t="s">
        <v>14</v>
      </c>
      <c r="B79" t="s">
        <v>271</v>
      </c>
      <c r="C79" t="s">
        <v>25</v>
      </c>
      <c r="D79" s="37">
        <v>4.1797775249434899E-5</v>
      </c>
      <c r="J79" s="27"/>
    </row>
    <row r="80" spans="1:10" x14ac:dyDescent="0.35">
      <c r="A80" t="s">
        <v>14</v>
      </c>
      <c r="B80" t="s">
        <v>271</v>
      </c>
      <c r="C80" t="s">
        <v>14</v>
      </c>
      <c r="D80" s="37">
        <v>0.46811243142612402</v>
      </c>
    </row>
    <row r="81" spans="1:10" x14ac:dyDescent="0.35">
      <c r="A81" t="s">
        <v>14</v>
      </c>
      <c r="B81" t="s">
        <v>271</v>
      </c>
      <c r="C81" t="s">
        <v>34</v>
      </c>
      <c r="D81" s="37">
        <v>1.64967588469942E-3</v>
      </c>
      <c r="J81" s="27"/>
    </row>
    <row r="82" spans="1:10" x14ac:dyDescent="0.35">
      <c r="A82" t="s">
        <v>14</v>
      </c>
      <c r="B82" t="s">
        <v>271</v>
      </c>
      <c r="C82" t="s">
        <v>30</v>
      </c>
      <c r="D82" s="37">
        <v>2.3805586408516899E-4</v>
      </c>
    </row>
    <row r="83" spans="1:10" x14ac:dyDescent="0.35">
      <c r="A83" t="s">
        <v>14</v>
      </c>
      <c r="B83" t="s">
        <v>271</v>
      </c>
      <c r="C83" t="s">
        <v>17</v>
      </c>
      <c r="D83" s="37">
        <v>4.6096996641216103E-5</v>
      </c>
    </row>
    <row r="84" spans="1:10" x14ac:dyDescent="0.35">
      <c r="A84" t="s">
        <v>14</v>
      </c>
      <c r="B84" t="s">
        <v>271</v>
      </c>
      <c r="C84" t="s">
        <v>26</v>
      </c>
      <c r="D84" s="37">
        <v>7.74515725568313E-6</v>
      </c>
    </row>
    <row r="85" spans="1:10" x14ac:dyDescent="0.35">
      <c r="A85" t="s">
        <v>14</v>
      </c>
      <c r="B85" t="s">
        <v>271</v>
      </c>
      <c r="C85" t="s">
        <v>31</v>
      </c>
      <c r="D85" s="37">
        <v>3.19718824954076E-4</v>
      </c>
    </row>
    <row r="86" spans="1:10" x14ac:dyDescent="0.35">
      <c r="A86" t="s">
        <v>14</v>
      </c>
      <c r="B86" t="s">
        <v>271</v>
      </c>
      <c r="C86" t="s">
        <v>33</v>
      </c>
      <c r="D86" s="37">
        <v>2.39012312748914E-3</v>
      </c>
      <c r="J86" s="27"/>
    </row>
    <row r="87" spans="1:10" x14ac:dyDescent="0.35">
      <c r="A87" t="s">
        <v>14</v>
      </c>
      <c r="B87" t="s">
        <v>271</v>
      </c>
      <c r="C87" t="s">
        <v>21</v>
      </c>
      <c r="D87" s="37">
        <v>2.1271450453498299E-4</v>
      </c>
    </row>
    <row r="88" spans="1:10" x14ac:dyDescent="0.35">
      <c r="A88" t="s">
        <v>14</v>
      </c>
      <c r="B88" t="s">
        <v>271</v>
      </c>
      <c r="C88" t="s">
        <v>28</v>
      </c>
      <c r="D88" s="37">
        <v>7.4492730846037703E-3</v>
      </c>
    </row>
    <row r="89" spans="1:10" x14ac:dyDescent="0.35">
      <c r="A89" t="s">
        <v>14</v>
      </c>
      <c r="B89" t="s">
        <v>271</v>
      </c>
      <c r="C89" t="s">
        <v>16</v>
      </c>
      <c r="D89" s="37">
        <v>1.1385573989981101E-3</v>
      </c>
    </row>
    <row r="90" spans="1:10" x14ac:dyDescent="0.35">
      <c r="A90" t="s">
        <v>14</v>
      </c>
      <c r="B90" t="s">
        <v>271</v>
      </c>
      <c r="C90" t="s">
        <v>24</v>
      </c>
      <c r="D90" s="37">
        <v>1.0175160758420501E-3</v>
      </c>
    </row>
    <row r="91" spans="1:10" x14ac:dyDescent="0.35">
      <c r="A91" t="s">
        <v>14</v>
      </c>
      <c r="B91" t="s">
        <v>271</v>
      </c>
      <c r="C91" t="s">
        <v>27</v>
      </c>
      <c r="D91" s="37">
        <v>6.9815563766802998E-5</v>
      </c>
    </row>
    <row r="92" spans="1:10" x14ac:dyDescent="0.35">
      <c r="A92" t="s">
        <v>14</v>
      </c>
      <c r="B92" t="s">
        <v>271</v>
      </c>
      <c r="C92" t="s">
        <v>19</v>
      </c>
      <c r="D92" s="37">
        <v>5.6338321972992998E-4</v>
      </c>
      <c r="J92" s="27"/>
    </row>
    <row r="93" spans="1:10" x14ac:dyDescent="0.35">
      <c r="A93" t="s">
        <v>14</v>
      </c>
      <c r="B93" t="s">
        <v>271</v>
      </c>
      <c r="C93" t="s">
        <v>18</v>
      </c>
      <c r="D93" s="37">
        <v>1.35817268376691E-3</v>
      </c>
    </row>
    <row r="94" spans="1:10" x14ac:dyDescent="0.35">
      <c r="A94" t="s">
        <v>14</v>
      </c>
      <c r="B94" t="s">
        <v>271</v>
      </c>
      <c r="C94" t="s">
        <v>29</v>
      </c>
      <c r="D94" s="37">
        <v>5.4543934313694897E-3</v>
      </c>
      <c r="J94" s="27"/>
    </row>
    <row r="95" spans="1:10" x14ac:dyDescent="0.35">
      <c r="A95" t="s">
        <v>14</v>
      </c>
      <c r="B95" t="s">
        <v>271</v>
      </c>
      <c r="C95" t="s">
        <v>32</v>
      </c>
      <c r="D95" s="37">
        <v>3.6932073360507601E-5</v>
      </c>
    </row>
    <row r="96" spans="1:10" x14ac:dyDescent="0.35">
      <c r="A96" t="s">
        <v>14</v>
      </c>
      <c r="B96" t="s">
        <v>271</v>
      </c>
      <c r="C96" t="s">
        <v>23</v>
      </c>
      <c r="D96" s="37">
        <v>6.8577790052541904E-4</v>
      </c>
    </row>
    <row r="97" spans="1:10" x14ac:dyDescent="0.35">
      <c r="A97" t="s">
        <v>14</v>
      </c>
      <c r="B97" t="s">
        <v>271</v>
      </c>
      <c r="C97" t="s">
        <v>15</v>
      </c>
      <c r="D97" s="37">
        <v>3.2809433679364701E-5</v>
      </c>
    </row>
    <row r="98" spans="1:10" x14ac:dyDescent="0.35">
      <c r="A98" t="s">
        <v>34</v>
      </c>
      <c r="B98" t="s">
        <v>270</v>
      </c>
      <c r="C98" t="s">
        <v>20</v>
      </c>
      <c r="D98" s="37">
        <v>0.23723768397729</v>
      </c>
    </row>
    <row r="99" spans="1:10" x14ac:dyDescent="0.35">
      <c r="A99" t="s">
        <v>34</v>
      </c>
      <c r="B99" t="s">
        <v>270</v>
      </c>
      <c r="C99" t="s">
        <v>14</v>
      </c>
      <c r="D99" s="37">
        <v>1.74108769256648E-3</v>
      </c>
    </row>
    <row r="100" spans="1:10" x14ac:dyDescent="0.35">
      <c r="A100" t="s">
        <v>34</v>
      </c>
      <c r="B100" t="s">
        <v>270</v>
      </c>
      <c r="C100" t="s">
        <v>34</v>
      </c>
      <c r="D100" s="37">
        <v>0.21400042626847901</v>
      </c>
    </row>
    <row r="101" spans="1:10" x14ac:dyDescent="0.35">
      <c r="A101" t="s">
        <v>34</v>
      </c>
      <c r="B101" t="s">
        <v>270</v>
      </c>
      <c r="C101" t="s">
        <v>17</v>
      </c>
      <c r="D101" s="37">
        <v>2.95075625126201E-2</v>
      </c>
    </row>
    <row r="102" spans="1:10" x14ac:dyDescent="0.35">
      <c r="A102" t="s">
        <v>34</v>
      </c>
      <c r="B102" t="s">
        <v>270</v>
      </c>
      <c r="C102" t="s">
        <v>26</v>
      </c>
      <c r="D102" s="37">
        <v>8.6179467679782694E-5</v>
      </c>
    </row>
    <row r="103" spans="1:10" x14ac:dyDescent="0.35">
      <c r="A103" t="s">
        <v>34</v>
      </c>
      <c r="B103" t="s">
        <v>270</v>
      </c>
      <c r="C103" t="s">
        <v>33</v>
      </c>
      <c r="D103" s="37">
        <v>1.3112917983717999E-4</v>
      </c>
    </row>
    <row r="104" spans="1:10" x14ac:dyDescent="0.35">
      <c r="A104" t="s">
        <v>34</v>
      </c>
      <c r="B104" t="s">
        <v>270</v>
      </c>
      <c r="C104" t="s">
        <v>21</v>
      </c>
      <c r="D104" s="37">
        <v>1.1243723193314599E-2</v>
      </c>
    </row>
    <row r="105" spans="1:10" x14ac:dyDescent="0.35">
      <c r="A105" t="s">
        <v>34</v>
      </c>
      <c r="B105" t="s">
        <v>270</v>
      </c>
      <c r="C105" t="s">
        <v>28</v>
      </c>
      <c r="D105" s="37">
        <v>1.20082260369776E-4</v>
      </c>
    </row>
    <row r="106" spans="1:10" x14ac:dyDescent="0.35">
      <c r="A106" t="s">
        <v>34</v>
      </c>
      <c r="B106" t="s">
        <v>270</v>
      </c>
      <c r="C106" t="s">
        <v>16</v>
      </c>
      <c r="D106" s="37">
        <v>9.4969518130842302E-3</v>
      </c>
    </row>
    <row r="107" spans="1:10" x14ac:dyDescent="0.35">
      <c r="A107" t="s">
        <v>34</v>
      </c>
      <c r="B107" t="s">
        <v>270</v>
      </c>
      <c r="C107" t="s">
        <v>24</v>
      </c>
      <c r="D107" s="37">
        <v>5.6662959526069004E-9</v>
      </c>
    </row>
    <row r="108" spans="1:10" x14ac:dyDescent="0.35">
      <c r="A108" t="s">
        <v>34</v>
      </c>
      <c r="B108" t="s">
        <v>270</v>
      </c>
      <c r="C108" t="s">
        <v>19</v>
      </c>
      <c r="D108" s="37">
        <v>1.51830410556176E-6</v>
      </c>
    </row>
    <row r="109" spans="1:10" x14ac:dyDescent="0.35">
      <c r="A109" t="s">
        <v>34</v>
      </c>
      <c r="B109" t="s">
        <v>270</v>
      </c>
      <c r="C109" t="s">
        <v>18</v>
      </c>
      <c r="D109" s="37">
        <v>1.9118891923852302E-6</v>
      </c>
    </row>
    <row r="110" spans="1:10" x14ac:dyDescent="0.35">
      <c r="A110" t="s">
        <v>34</v>
      </c>
      <c r="B110" t="s">
        <v>271</v>
      </c>
      <c r="C110" t="s">
        <v>20</v>
      </c>
      <c r="D110" s="37">
        <v>1.0805442097424799E-5</v>
      </c>
    </row>
    <row r="111" spans="1:10" x14ac:dyDescent="0.35">
      <c r="A111" t="s">
        <v>34</v>
      </c>
      <c r="B111" t="s">
        <v>271</v>
      </c>
      <c r="C111" t="s">
        <v>25</v>
      </c>
      <c r="D111" s="37">
        <v>3.2328130700350502E-7</v>
      </c>
    </row>
    <row r="112" spans="1:10" x14ac:dyDescent="0.35">
      <c r="A112" t="s">
        <v>34</v>
      </c>
      <c r="B112" t="s">
        <v>271</v>
      </c>
      <c r="C112" t="s">
        <v>14</v>
      </c>
      <c r="D112" s="37">
        <v>5.75034660850716E-7</v>
      </c>
      <c r="J112" s="27"/>
    </row>
    <row r="113" spans="1:10" x14ac:dyDescent="0.35">
      <c r="A113" t="s">
        <v>34</v>
      </c>
      <c r="B113" t="s">
        <v>271</v>
      </c>
      <c r="C113" t="s">
        <v>34</v>
      </c>
      <c r="D113" s="37">
        <v>0.48655141135701002</v>
      </c>
    </row>
    <row r="114" spans="1:10" x14ac:dyDescent="0.35">
      <c r="A114" t="s">
        <v>34</v>
      </c>
      <c r="B114" t="s">
        <v>271</v>
      </c>
      <c r="C114" t="s">
        <v>30</v>
      </c>
      <c r="D114" s="37">
        <v>2.06538764546675E-6</v>
      </c>
    </row>
    <row r="115" spans="1:10" x14ac:dyDescent="0.35">
      <c r="A115" t="s">
        <v>34</v>
      </c>
      <c r="B115" t="s">
        <v>271</v>
      </c>
      <c r="C115" t="s">
        <v>17</v>
      </c>
      <c r="D115" s="37">
        <v>3.7231365646043399E-7</v>
      </c>
    </row>
    <row r="116" spans="1:10" x14ac:dyDescent="0.35">
      <c r="A116" t="s">
        <v>34</v>
      </c>
      <c r="B116" t="s">
        <v>271</v>
      </c>
      <c r="C116" t="s">
        <v>26</v>
      </c>
      <c r="D116" s="37">
        <v>1.5357783516106199E-8</v>
      </c>
    </row>
    <row r="117" spans="1:10" x14ac:dyDescent="0.35">
      <c r="A117" t="s">
        <v>34</v>
      </c>
      <c r="B117" t="s">
        <v>271</v>
      </c>
      <c r="C117" t="s">
        <v>31</v>
      </c>
      <c r="D117" s="37">
        <v>3.07541143636676E-6</v>
      </c>
    </row>
    <row r="118" spans="1:10" x14ac:dyDescent="0.35">
      <c r="A118" t="s">
        <v>34</v>
      </c>
      <c r="B118" t="s">
        <v>271</v>
      </c>
      <c r="C118" t="s">
        <v>33</v>
      </c>
      <c r="D118" s="37">
        <v>4.0555537855253599E-4</v>
      </c>
    </row>
    <row r="119" spans="1:10" x14ac:dyDescent="0.35">
      <c r="A119" t="s">
        <v>34</v>
      </c>
      <c r="B119" t="s">
        <v>271</v>
      </c>
      <c r="C119" t="s">
        <v>21</v>
      </c>
      <c r="D119" s="37">
        <v>2.4333963980684899E-6</v>
      </c>
    </row>
    <row r="120" spans="1:10" x14ac:dyDescent="0.35">
      <c r="A120" t="s">
        <v>34</v>
      </c>
      <c r="B120" t="s">
        <v>271</v>
      </c>
      <c r="C120" t="s">
        <v>28</v>
      </c>
      <c r="D120" s="37">
        <v>2.0186238616045301E-5</v>
      </c>
    </row>
    <row r="121" spans="1:10" x14ac:dyDescent="0.35">
      <c r="A121" t="s">
        <v>34</v>
      </c>
      <c r="B121" t="s">
        <v>271</v>
      </c>
      <c r="C121" t="s">
        <v>16</v>
      </c>
      <c r="D121" s="37">
        <v>2.71070364180304E-3</v>
      </c>
    </row>
    <row r="122" spans="1:10" x14ac:dyDescent="0.35">
      <c r="A122" t="s">
        <v>34</v>
      </c>
      <c r="B122" t="s">
        <v>271</v>
      </c>
      <c r="C122" t="s">
        <v>24</v>
      </c>
      <c r="D122" s="37">
        <v>1.04361232842372E-4</v>
      </c>
    </row>
    <row r="123" spans="1:10" x14ac:dyDescent="0.35">
      <c r="A123" t="s">
        <v>34</v>
      </c>
      <c r="B123" t="s">
        <v>271</v>
      </c>
      <c r="C123" t="s">
        <v>27</v>
      </c>
      <c r="D123" s="37">
        <v>4.2638116569334801E-7</v>
      </c>
    </row>
    <row r="124" spans="1:10" x14ac:dyDescent="0.35">
      <c r="A124" t="s">
        <v>34</v>
      </c>
      <c r="B124" t="s">
        <v>271</v>
      </c>
      <c r="C124" t="s">
        <v>19</v>
      </c>
      <c r="D124" s="37">
        <v>1.06757934310965E-6</v>
      </c>
    </row>
    <row r="125" spans="1:10" x14ac:dyDescent="0.35">
      <c r="A125" t="s">
        <v>34</v>
      </c>
      <c r="B125" t="s">
        <v>271</v>
      </c>
      <c r="C125" t="s">
        <v>18</v>
      </c>
      <c r="D125" s="37">
        <v>2.9842016441822199E-6</v>
      </c>
    </row>
    <row r="126" spans="1:10" x14ac:dyDescent="0.35">
      <c r="A126" t="s">
        <v>34</v>
      </c>
      <c r="B126" t="s">
        <v>271</v>
      </c>
      <c r="C126" t="s">
        <v>29</v>
      </c>
      <c r="D126" s="37">
        <v>6.6132892539247897E-3</v>
      </c>
      <c r="J126" s="27"/>
    </row>
    <row r="127" spans="1:10" x14ac:dyDescent="0.35">
      <c r="A127" t="s">
        <v>34</v>
      </c>
      <c r="B127" t="s">
        <v>271</v>
      </c>
      <c r="C127" t="s">
        <v>32</v>
      </c>
      <c r="D127" s="37">
        <v>2.6366807089183503E-7</v>
      </c>
    </row>
    <row r="128" spans="1:10" x14ac:dyDescent="0.35">
      <c r="A128" t="s">
        <v>34</v>
      </c>
      <c r="B128" t="s">
        <v>271</v>
      </c>
      <c r="C128" t="s">
        <v>23</v>
      </c>
      <c r="D128" s="37">
        <v>1.43627503338068E-6</v>
      </c>
    </row>
    <row r="129" spans="1:4" x14ac:dyDescent="0.35">
      <c r="A129" t="s">
        <v>34</v>
      </c>
      <c r="B129" t="s">
        <v>271</v>
      </c>
      <c r="C129" t="s">
        <v>15</v>
      </c>
      <c r="D129" s="37">
        <v>3.8694217195950699E-7</v>
      </c>
    </row>
    <row r="130" spans="1:4" x14ac:dyDescent="0.35">
      <c r="A130" t="s">
        <v>30</v>
      </c>
      <c r="B130" t="s">
        <v>270</v>
      </c>
      <c r="C130" t="s">
        <v>20</v>
      </c>
      <c r="D130" s="37">
        <v>1.5746996272940701E-2</v>
      </c>
    </row>
    <row r="131" spans="1:4" x14ac:dyDescent="0.35">
      <c r="A131" t="s">
        <v>30</v>
      </c>
      <c r="B131" t="s">
        <v>270</v>
      </c>
      <c r="C131" t="s">
        <v>25</v>
      </c>
      <c r="D131" s="37">
        <v>1.7571512432993501E-5</v>
      </c>
    </row>
    <row r="132" spans="1:4" x14ac:dyDescent="0.35">
      <c r="A132" t="s">
        <v>30</v>
      </c>
      <c r="B132" t="s">
        <v>270</v>
      </c>
      <c r="C132" t="s">
        <v>14</v>
      </c>
      <c r="D132" s="37">
        <v>2.62484375676836E-4</v>
      </c>
    </row>
    <row r="133" spans="1:4" x14ac:dyDescent="0.35">
      <c r="A133" t="s">
        <v>30</v>
      </c>
      <c r="B133" t="s">
        <v>270</v>
      </c>
      <c r="C133" t="s">
        <v>34</v>
      </c>
      <c r="D133" s="37">
        <v>9.2047774549466996E-7</v>
      </c>
    </row>
    <row r="134" spans="1:4" x14ac:dyDescent="0.35">
      <c r="A134" t="s">
        <v>30</v>
      </c>
      <c r="B134" t="s">
        <v>270</v>
      </c>
      <c r="C134" t="s">
        <v>30</v>
      </c>
      <c r="D134" s="37">
        <v>6.0507570478039897E-5</v>
      </c>
    </row>
    <row r="135" spans="1:4" x14ac:dyDescent="0.35">
      <c r="A135" t="s">
        <v>30</v>
      </c>
      <c r="B135" t="s">
        <v>270</v>
      </c>
      <c r="C135" t="s">
        <v>17</v>
      </c>
      <c r="D135" s="37">
        <v>0.37898952665951102</v>
      </c>
    </row>
    <row r="136" spans="1:4" x14ac:dyDescent="0.35">
      <c r="A136" t="s">
        <v>30</v>
      </c>
      <c r="B136" t="s">
        <v>270</v>
      </c>
      <c r="C136" t="s">
        <v>26</v>
      </c>
      <c r="D136" s="37">
        <v>7.9158574371896904E-4</v>
      </c>
    </row>
    <row r="137" spans="1:4" x14ac:dyDescent="0.35">
      <c r="A137" t="s">
        <v>30</v>
      </c>
      <c r="B137" t="s">
        <v>270</v>
      </c>
      <c r="C137" t="s">
        <v>31</v>
      </c>
      <c r="D137" s="37">
        <v>7.9507360673062795E-7</v>
      </c>
    </row>
    <row r="138" spans="1:4" x14ac:dyDescent="0.35">
      <c r="A138" t="s">
        <v>30</v>
      </c>
      <c r="B138" t="s">
        <v>270</v>
      </c>
      <c r="C138" t="s">
        <v>33</v>
      </c>
      <c r="D138" s="37">
        <v>2.4565269156547602E-7</v>
      </c>
    </row>
    <row r="139" spans="1:4" x14ac:dyDescent="0.35">
      <c r="A139" t="s">
        <v>30</v>
      </c>
      <c r="B139" t="s">
        <v>270</v>
      </c>
      <c r="C139" t="s">
        <v>21</v>
      </c>
      <c r="D139" s="37">
        <v>0.109547114419893</v>
      </c>
    </row>
    <row r="140" spans="1:4" x14ac:dyDescent="0.35">
      <c r="A140" t="s">
        <v>30</v>
      </c>
      <c r="B140" t="s">
        <v>270</v>
      </c>
      <c r="C140" t="s">
        <v>28</v>
      </c>
      <c r="D140" s="37">
        <v>2.6377620031073199E-14</v>
      </c>
    </row>
    <row r="141" spans="1:4" x14ac:dyDescent="0.35">
      <c r="A141" t="s">
        <v>30</v>
      </c>
      <c r="B141" t="s">
        <v>270</v>
      </c>
      <c r="C141" t="s">
        <v>16</v>
      </c>
      <c r="D141" s="37">
        <v>4.3143827413089097E-5</v>
      </c>
    </row>
    <row r="142" spans="1:4" x14ac:dyDescent="0.35">
      <c r="A142" t="s">
        <v>30</v>
      </c>
      <c r="B142" t="s">
        <v>270</v>
      </c>
      <c r="C142" t="s">
        <v>19</v>
      </c>
      <c r="D142" s="37">
        <v>7.6301155435355296E-7</v>
      </c>
    </row>
    <row r="143" spans="1:4" x14ac:dyDescent="0.35">
      <c r="A143" t="s">
        <v>30</v>
      </c>
      <c r="B143" t="s">
        <v>270</v>
      </c>
      <c r="C143" t="s">
        <v>18</v>
      </c>
      <c r="D143" s="37">
        <v>1.66575700899488E-7</v>
      </c>
    </row>
    <row r="144" spans="1:4" x14ac:dyDescent="0.35">
      <c r="A144" t="s">
        <v>30</v>
      </c>
      <c r="B144" t="s">
        <v>271</v>
      </c>
      <c r="C144" t="s">
        <v>20</v>
      </c>
      <c r="D144" s="37">
        <v>0</v>
      </c>
    </row>
    <row r="145" spans="1:10" x14ac:dyDescent="0.35">
      <c r="A145" t="s">
        <v>30</v>
      </c>
      <c r="B145" t="s">
        <v>271</v>
      </c>
      <c r="C145" t="s">
        <v>25</v>
      </c>
      <c r="D145" s="37">
        <v>3.4902396713454298E-2</v>
      </c>
    </row>
    <row r="146" spans="1:10" x14ac:dyDescent="0.35">
      <c r="A146" t="s">
        <v>30</v>
      </c>
      <c r="B146" t="s">
        <v>271</v>
      </c>
      <c r="C146" t="s">
        <v>14</v>
      </c>
      <c r="D146" s="37">
        <v>2.9997560211449702E-22</v>
      </c>
    </row>
    <row r="147" spans="1:10" x14ac:dyDescent="0.35">
      <c r="A147" t="s">
        <v>30</v>
      </c>
      <c r="B147" t="s">
        <v>271</v>
      </c>
      <c r="C147" t="s">
        <v>34</v>
      </c>
      <c r="D147" s="37">
        <v>0</v>
      </c>
    </row>
    <row r="148" spans="1:10" x14ac:dyDescent="0.35">
      <c r="A148" t="s">
        <v>30</v>
      </c>
      <c r="B148" t="s">
        <v>271</v>
      </c>
      <c r="C148" t="s">
        <v>30</v>
      </c>
      <c r="D148" s="37">
        <v>0.193262521062326</v>
      </c>
    </row>
    <row r="149" spans="1:10" x14ac:dyDescent="0.35">
      <c r="A149" t="s">
        <v>30</v>
      </c>
      <c r="B149" t="s">
        <v>271</v>
      </c>
      <c r="C149" t="s">
        <v>26</v>
      </c>
      <c r="D149" s="37">
        <v>2.95651208270648E-22</v>
      </c>
    </row>
    <row r="150" spans="1:10" x14ac:dyDescent="0.35">
      <c r="A150" t="s">
        <v>30</v>
      </c>
      <c r="B150" t="s">
        <v>271</v>
      </c>
      <c r="C150" t="s">
        <v>31</v>
      </c>
      <c r="D150" s="37">
        <v>0.22373350923108101</v>
      </c>
    </row>
    <row r="151" spans="1:10" x14ac:dyDescent="0.35">
      <c r="A151" t="s">
        <v>30</v>
      </c>
      <c r="B151" t="s">
        <v>271</v>
      </c>
      <c r="C151" t="s">
        <v>33</v>
      </c>
      <c r="D151" s="37">
        <v>3.2086320337294301E-21</v>
      </c>
    </row>
    <row r="152" spans="1:10" x14ac:dyDescent="0.35">
      <c r="A152" t="s">
        <v>30</v>
      </c>
      <c r="B152" t="s">
        <v>271</v>
      </c>
      <c r="C152" t="s">
        <v>21</v>
      </c>
      <c r="D152" s="37">
        <v>0</v>
      </c>
    </row>
    <row r="153" spans="1:10" x14ac:dyDescent="0.35">
      <c r="A153" t="s">
        <v>30</v>
      </c>
      <c r="B153" t="s">
        <v>271</v>
      </c>
      <c r="C153" t="s">
        <v>28</v>
      </c>
      <c r="D153" s="37">
        <v>0</v>
      </c>
    </row>
    <row r="154" spans="1:10" x14ac:dyDescent="0.35">
      <c r="A154" t="s">
        <v>30</v>
      </c>
      <c r="B154" t="s">
        <v>271</v>
      </c>
      <c r="C154" t="s">
        <v>16</v>
      </c>
      <c r="D154" s="37">
        <v>1.58021951946364E-21</v>
      </c>
    </row>
    <row r="155" spans="1:10" x14ac:dyDescent="0.35">
      <c r="A155" t="s">
        <v>30</v>
      </c>
      <c r="B155" t="s">
        <v>271</v>
      </c>
      <c r="C155" t="s">
        <v>24</v>
      </c>
      <c r="D155" s="37">
        <v>8.3912638939642795E-21</v>
      </c>
    </row>
    <row r="156" spans="1:10" x14ac:dyDescent="0.35">
      <c r="A156" t="s">
        <v>30</v>
      </c>
      <c r="B156" t="s">
        <v>271</v>
      </c>
      <c r="C156" t="s">
        <v>27</v>
      </c>
      <c r="D156" s="37">
        <v>4.2472746386921299E-2</v>
      </c>
    </row>
    <row r="157" spans="1:10" x14ac:dyDescent="0.35">
      <c r="A157" t="s">
        <v>30</v>
      </c>
      <c r="B157" t="s">
        <v>271</v>
      </c>
      <c r="C157" t="s">
        <v>19</v>
      </c>
      <c r="D157" s="37">
        <v>3.8743687623700399E-22</v>
      </c>
      <c r="J157" s="27"/>
    </row>
    <row r="158" spans="1:10" x14ac:dyDescent="0.35">
      <c r="A158" t="s">
        <v>30</v>
      </c>
      <c r="B158" t="s">
        <v>271</v>
      </c>
      <c r="C158" t="s">
        <v>18</v>
      </c>
      <c r="D158" s="37">
        <v>0</v>
      </c>
    </row>
    <row r="159" spans="1:10" x14ac:dyDescent="0.35">
      <c r="A159" t="s">
        <v>30</v>
      </c>
      <c r="B159" t="s">
        <v>271</v>
      </c>
      <c r="C159" t="s">
        <v>29</v>
      </c>
      <c r="D159" s="37">
        <v>1.59364096592539E-20</v>
      </c>
      <c r="J159" s="27"/>
    </row>
    <row r="160" spans="1:10" x14ac:dyDescent="0.35">
      <c r="A160" t="s">
        <v>30</v>
      </c>
      <c r="B160" t="s">
        <v>271</v>
      </c>
      <c r="C160" t="s">
        <v>32</v>
      </c>
      <c r="D160" s="37">
        <v>1.6700543283220399E-4</v>
      </c>
    </row>
    <row r="161" spans="1:10" x14ac:dyDescent="0.35">
      <c r="A161" t="s">
        <v>30</v>
      </c>
      <c r="B161" t="s">
        <v>271</v>
      </c>
      <c r="C161" t="s">
        <v>23</v>
      </c>
      <c r="D161" s="37">
        <v>1.3206672535768101E-21</v>
      </c>
    </row>
    <row r="162" spans="1:10" x14ac:dyDescent="0.35">
      <c r="A162" t="s">
        <v>30</v>
      </c>
      <c r="B162" t="s">
        <v>271</v>
      </c>
      <c r="C162" t="s">
        <v>15</v>
      </c>
      <c r="D162" s="37">
        <v>1.4194467030219401E-23</v>
      </c>
      <c r="J162" s="27"/>
    </row>
    <row r="163" spans="1:10" x14ac:dyDescent="0.35">
      <c r="A163" t="s">
        <v>17</v>
      </c>
      <c r="B163" t="s">
        <v>270</v>
      </c>
      <c r="C163" t="s">
        <v>20</v>
      </c>
      <c r="D163" s="37">
        <v>1.5747957876051901E-2</v>
      </c>
    </row>
    <row r="164" spans="1:10" x14ac:dyDescent="0.35">
      <c r="A164" t="s">
        <v>17</v>
      </c>
      <c r="B164" t="s">
        <v>270</v>
      </c>
      <c r="C164" t="s">
        <v>14</v>
      </c>
      <c r="D164" s="37">
        <v>2.6279892877119901E-4</v>
      </c>
      <c r="J164" s="27"/>
    </row>
    <row r="165" spans="1:10" x14ac:dyDescent="0.35">
      <c r="A165" t="s">
        <v>17</v>
      </c>
      <c r="B165" t="s">
        <v>270</v>
      </c>
      <c r="C165" t="s">
        <v>34</v>
      </c>
      <c r="D165" s="37">
        <v>9.2229467557688502E-7</v>
      </c>
    </row>
    <row r="166" spans="1:10" x14ac:dyDescent="0.35">
      <c r="A166" t="s">
        <v>17</v>
      </c>
      <c r="B166" t="s">
        <v>270</v>
      </c>
      <c r="C166" t="s">
        <v>17</v>
      </c>
      <c r="D166" s="37">
        <v>0.37791346667947001</v>
      </c>
      <c r="J166" s="27"/>
    </row>
    <row r="167" spans="1:10" x14ac:dyDescent="0.35">
      <c r="A167" t="s">
        <v>17</v>
      </c>
      <c r="B167" t="s">
        <v>270</v>
      </c>
      <c r="C167" t="s">
        <v>26</v>
      </c>
      <c r="D167" s="37">
        <v>7.8939283727184797E-4</v>
      </c>
    </row>
    <row r="168" spans="1:10" x14ac:dyDescent="0.35">
      <c r="A168" t="s">
        <v>17</v>
      </c>
      <c r="B168" t="s">
        <v>270</v>
      </c>
      <c r="C168" t="s">
        <v>33</v>
      </c>
      <c r="D168" s="37">
        <v>2.4794635850462101E-7</v>
      </c>
      <c r="J168" s="27"/>
    </row>
    <row r="169" spans="1:10" x14ac:dyDescent="0.35">
      <c r="A169" t="s">
        <v>17</v>
      </c>
      <c r="B169" t="s">
        <v>270</v>
      </c>
      <c r="C169" t="s">
        <v>21</v>
      </c>
      <c r="D169" s="37">
        <v>0.10930166220995</v>
      </c>
    </row>
    <row r="170" spans="1:10" x14ac:dyDescent="0.35">
      <c r="A170" t="s">
        <v>17</v>
      </c>
      <c r="B170" t="s">
        <v>270</v>
      </c>
      <c r="C170" t="s">
        <v>28</v>
      </c>
      <c r="D170" s="37">
        <v>2.63680574488097E-14</v>
      </c>
    </row>
    <row r="171" spans="1:10" x14ac:dyDescent="0.35">
      <c r="A171" t="s">
        <v>17</v>
      </c>
      <c r="B171" t="s">
        <v>270</v>
      </c>
      <c r="C171" t="s">
        <v>16</v>
      </c>
      <c r="D171" s="37">
        <v>4.3194824834807003E-5</v>
      </c>
    </row>
    <row r="172" spans="1:10" x14ac:dyDescent="0.35">
      <c r="A172" t="s">
        <v>17</v>
      </c>
      <c r="B172" t="s">
        <v>270</v>
      </c>
      <c r="C172" t="s">
        <v>19</v>
      </c>
      <c r="D172" s="37">
        <v>7.6395573343383095E-7</v>
      </c>
    </row>
    <row r="173" spans="1:10" x14ac:dyDescent="0.35">
      <c r="A173" t="s">
        <v>17</v>
      </c>
      <c r="B173" t="s">
        <v>270</v>
      </c>
      <c r="C173" t="s">
        <v>18</v>
      </c>
      <c r="D173" s="37">
        <v>1.65988309547858E-7</v>
      </c>
    </row>
    <row r="174" spans="1:10" x14ac:dyDescent="0.35">
      <c r="A174" t="s">
        <v>17</v>
      </c>
      <c r="B174" t="s">
        <v>271</v>
      </c>
      <c r="C174" t="s">
        <v>20</v>
      </c>
      <c r="D174" s="37">
        <v>1.8588193225244298E-2</v>
      </c>
    </row>
    <row r="175" spans="1:10" x14ac:dyDescent="0.35">
      <c r="A175" t="s">
        <v>17</v>
      </c>
      <c r="B175" t="s">
        <v>271</v>
      </c>
      <c r="C175" t="s">
        <v>25</v>
      </c>
      <c r="D175" s="37">
        <v>2.0820298402802698E-2</v>
      </c>
    </row>
    <row r="176" spans="1:10" x14ac:dyDescent="0.35">
      <c r="A176" t="s">
        <v>17</v>
      </c>
      <c r="B176" t="s">
        <v>271</v>
      </c>
      <c r="C176" t="s">
        <v>14</v>
      </c>
      <c r="D176" s="37">
        <v>1.3536987229248901E-3</v>
      </c>
    </row>
    <row r="177" spans="1:10" x14ac:dyDescent="0.35">
      <c r="A177" t="s">
        <v>17</v>
      </c>
      <c r="B177" t="s">
        <v>271</v>
      </c>
      <c r="C177" t="s">
        <v>34</v>
      </c>
      <c r="D177" s="37">
        <v>7.8859186281331102E-3</v>
      </c>
    </row>
    <row r="178" spans="1:10" x14ac:dyDescent="0.35">
      <c r="A178" t="s">
        <v>17</v>
      </c>
      <c r="B178" t="s">
        <v>271</v>
      </c>
      <c r="C178" t="s">
        <v>30</v>
      </c>
      <c r="D178" s="37">
        <v>0.115646545796286</v>
      </c>
    </row>
    <row r="179" spans="1:10" x14ac:dyDescent="0.35">
      <c r="A179" t="s">
        <v>17</v>
      </c>
      <c r="B179" t="s">
        <v>271</v>
      </c>
      <c r="C179" t="s">
        <v>17</v>
      </c>
      <c r="D179" s="37">
        <v>1.99141390946629E-2</v>
      </c>
    </row>
    <row r="180" spans="1:10" x14ac:dyDescent="0.35">
      <c r="A180" t="s">
        <v>17</v>
      </c>
      <c r="B180" t="s">
        <v>271</v>
      </c>
      <c r="C180" t="s">
        <v>26</v>
      </c>
      <c r="D180" s="37">
        <v>7.3442501313675495E-4</v>
      </c>
    </row>
    <row r="181" spans="1:10" x14ac:dyDescent="0.35">
      <c r="A181" t="s">
        <v>17</v>
      </c>
      <c r="B181" t="s">
        <v>271</v>
      </c>
      <c r="C181" t="s">
        <v>31</v>
      </c>
      <c r="D181" s="37">
        <v>0.13422147299273399</v>
      </c>
      <c r="J181" s="27"/>
    </row>
    <row r="182" spans="1:10" x14ac:dyDescent="0.35">
      <c r="A182" t="s">
        <v>17</v>
      </c>
      <c r="B182" t="s">
        <v>271</v>
      </c>
      <c r="C182" t="s">
        <v>33</v>
      </c>
      <c r="D182" s="37">
        <v>1.34517588725606E-2</v>
      </c>
    </row>
    <row r="183" spans="1:10" x14ac:dyDescent="0.35">
      <c r="A183" t="s">
        <v>17</v>
      </c>
      <c r="B183" t="s">
        <v>271</v>
      </c>
      <c r="C183" t="s">
        <v>21</v>
      </c>
      <c r="D183" s="37">
        <v>1.9136927526037201E-2</v>
      </c>
    </row>
    <row r="184" spans="1:10" x14ac:dyDescent="0.35">
      <c r="A184" t="s">
        <v>17</v>
      </c>
      <c r="B184" t="s">
        <v>271</v>
      </c>
      <c r="C184" t="s">
        <v>28</v>
      </c>
      <c r="D184" s="37">
        <v>3.6058271699650701E-2</v>
      </c>
    </row>
    <row r="185" spans="1:10" x14ac:dyDescent="0.35">
      <c r="A185" t="s">
        <v>17</v>
      </c>
      <c r="B185" t="s">
        <v>271</v>
      </c>
      <c r="C185" t="s">
        <v>16</v>
      </c>
      <c r="D185" s="37">
        <v>5.3361210681607202E-3</v>
      </c>
    </row>
    <row r="186" spans="1:10" x14ac:dyDescent="0.35">
      <c r="A186" t="s">
        <v>17</v>
      </c>
      <c r="B186" t="s">
        <v>271</v>
      </c>
      <c r="C186" t="s">
        <v>24</v>
      </c>
      <c r="D186" s="37">
        <v>5.0858976717119897E-3</v>
      </c>
    </row>
    <row r="187" spans="1:10" x14ac:dyDescent="0.35">
      <c r="A187" t="s">
        <v>17</v>
      </c>
      <c r="B187" t="s">
        <v>271</v>
      </c>
      <c r="C187" t="s">
        <v>27</v>
      </c>
      <c r="D187" s="37">
        <v>2.84001198783187E-2</v>
      </c>
    </row>
    <row r="188" spans="1:10" x14ac:dyDescent="0.35">
      <c r="A188" t="s">
        <v>17</v>
      </c>
      <c r="B188" t="s">
        <v>271</v>
      </c>
      <c r="C188" t="s">
        <v>19</v>
      </c>
      <c r="D188" s="37">
        <v>3.0319429199560698E-3</v>
      </c>
    </row>
    <row r="189" spans="1:10" x14ac:dyDescent="0.35">
      <c r="A189" t="s">
        <v>17</v>
      </c>
      <c r="B189" t="s">
        <v>271</v>
      </c>
      <c r="C189" t="s">
        <v>18</v>
      </c>
      <c r="D189" s="37">
        <v>5.8881655227096897E-3</v>
      </c>
    </row>
    <row r="190" spans="1:10" x14ac:dyDescent="0.35">
      <c r="A190" t="s">
        <v>17</v>
      </c>
      <c r="B190" t="s">
        <v>271</v>
      </c>
      <c r="C190" t="s">
        <v>29</v>
      </c>
      <c r="D190" s="37">
        <v>2.6914654009259201E-2</v>
      </c>
    </row>
    <row r="191" spans="1:10" x14ac:dyDescent="0.35">
      <c r="A191" t="s">
        <v>17</v>
      </c>
      <c r="B191" t="s">
        <v>271</v>
      </c>
      <c r="C191" t="s">
        <v>32</v>
      </c>
      <c r="D191" s="37">
        <v>1.7237683171524899E-2</v>
      </c>
    </row>
    <row r="192" spans="1:10" x14ac:dyDescent="0.35">
      <c r="A192" t="s">
        <v>17</v>
      </c>
      <c r="B192" t="s">
        <v>271</v>
      </c>
      <c r="C192" t="s">
        <v>23</v>
      </c>
      <c r="D192" s="37">
        <v>2.59421672765924E-3</v>
      </c>
    </row>
    <row r="193" spans="1:10" x14ac:dyDescent="0.35">
      <c r="A193" t="s">
        <v>17</v>
      </c>
      <c r="B193" t="s">
        <v>271</v>
      </c>
      <c r="C193" t="s">
        <v>15</v>
      </c>
      <c r="D193" s="37">
        <v>1.3638975515075501E-2</v>
      </c>
    </row>
    <row r="194" spans="1:10" x14ac:dyDescent="0.35">
      <c r="A194" t="s">
        <v>26</v>
      </c>
      <c r="B194" t="s">
        <v>270</v>
      </c>
      <c r="C194" t="s">
        <v>20</v>
      </c>
      <c r="D194" s="37">
        <v>1.2376800558763701E-3</v>
      </c>
    </row>
    <row r="195" spans="1:10" x14ac:dyDescent="0.35">
      <c r="A195" t="s">
        <v>26</v>
      </c>
      <c r="B195" t="s">
        <v>270</v>
      </c>
      <c r="C195" t="s">
        <v>14</v>
      </c>
      <c r="D195" s="37">
        <v>2.2991457992384801E-5</v>
      </c>
      <c r="J195" s="27"/>
    </row>
    <row r="196" spans="1:10" x14ac:dyDescent="0.35">
      <c r="A196" t="s">
        <v>26</v>
      </c>
      <c r="B196" t="s">
        <v>270</v>
      </c>
      <c r="C196" t="s">
        <v>34</v>
      </c>
      <c r="D196" s="37">
        <v>2.0782697972403701E-8</v>
      </c>
    </row>
    <row r="197" spans="1:10" x14ac:dyDescent="0.35">
      <c r="A197" t="s">
        <v>26</v>
      </c>
      <c r="B197" t="s">
        <v>270</v>
      </c>
      <c r="C197" t="s">
        <v>17</v>
      </c>
      <c r="D197" s="37">
        <v>8.0896499764558597E-3</v>
      </c>
    </row>
    <row r="198" spans="1:10" x14ac:dyDescent="0.35">
      <c r="A198" t="s">
        <v>26</v>
      </c>
      <c r="B198" t="s">
        <v>270</v>
      </c>
      <c r="C198" t="s">
        <v>26</v>
      </c>
      <c r="D198" s="37">
        <v>0.36849373079007802</v>
      </c>
    </row>
    <row r="199" spans="1:10" x14ac:dyDescent="0.35">
      <c r="A199" t="s">
        <v>26</v>
      </c>
      <c r="B199" t="s">
        <v>270</v>
      </c>
      <c r="C199" t="s">
        <v>33</v>
      </c>
      <c r="D199" s="37">
        <v>2.0686564648592899E-8</v>
      </c>
    </row>
    <row r="200" spans="1:10" x14ac:dyDescent="0.35">
      <c r="A200" t="s">
        <v>26</v>
      </c>
      <c r="B200" t="s">
        <v>270</v>
      </c>
      <c r="C200" t="s">
        <v>21</v>
      </c>
      <c r="D200" s="37">
        <v>0.129048924688247</v>
      </c>
    </row>
    <row r="201" spans="1:10" x14ac:dyDescent="0.35">
      <c r="A201" t="s">
        <v>26</v>
      </c>
      <c r="B201" t="s">
        <v>270</v>
      </c>
      <c r="C201" t="s">
        <v>28</v>
      </c>
      <c r="D201" s="37">
        <v>4.0858083721920799E-15</v>
      </c>
    </row>
    <row r="202" spans="1:10" x14ac:dyDescent="0.35">
      <c r="A202" t="s">
        <v>26</v>
      </c>
      <c r="B202" t="s">
        <v>270</v>
      </c>
      <c r="C202" t="s">
        <v>16</v>
      </c>
      <c r="D202" s="37">
        <v>8.9632215055175905E-7</v>
      </c>
    </row>
    <row r="203" spans="1:10" x14ac:dyDescent="0.35">
      <c r="A203" t="s">
        <v>26</v>
      </c>
      <c r="B203" t="s">
        <v>270</v>
      </c>
      <c r="C203" t="s">
        <v>19</v>
      </c>
      <c r="D203" s="37">
        <v>1.41568159313616E-7</v>
      </c>
    </row>
    <row r="204" spans="1:10" x14ac:dyDescent="0.35">
      <c r="A204" t="s">
        <v>26</v>
      </c>
      <c r="B204" t="s">
        <v>270</v>
      </c>
      <c r="C204" t="s">
        <v>18</v>
      </c>
      <c r="D204" s="37">
        <v>5.2641064903932402E-9</v>
      </c>
    </row>
    <row r="205" spans="1:10" x14ac:dyDescent="0.35">
      <c r="A205" t="s">
        <v>26</v>
      </c>
      <c r="B205" t="s">
        <v>271</v>
      </c>
      <c r="C205" t="s">
        <v>20</v>
      </c>
      <c r="D205" s="37">
        <v>4.97070278777713E-4</v>
      </c>
    </row>
    <row r="206" spans="1:10" x14ac:dyDescent="0.35">
      <c r="A206" t="s">
        <v>26</v>
      </c>
      <c r="B206" t="s">
        <v>271</v>
      </c>
      <c r="C206" t="s">
        <v>25</v>
      </c>
      <c r="D206" s="37">
        <v>3.31687160084214E-4</v>
      </c>
    </row>
    <row r="207" spans="1:10" x14ac:dyDescent="0.35">
      <c r="A207" t="s">
        <v>26</v>
      </c>
      <c r="B207" t="s">
        <v>271</v>
      </c>
      <c r="C207" t="s">
        <v>14</v>
      </c>
      <c r="D207" s="37">
        <v>4.8876331091613603E-5</v>
      </c>
      <c r="J207" s="27"/>
    </row>
    <row r="208" spans="1:10" x14ac:dyDescent="0.35">
      <c r="A208" t="s">
        <v>26</v>
      </c>
      <c r="B208" t="s">
        <v>271</v>
      </c>
      <c r="C208" t="s">
        <v>34</v>
      </c>
      <c r="D208" s="37">
        <v>1.9407845705635799E-4</v>
      </c>
    </row>
    <row r="209" spans="1:4" x14ac:dyDescent="0.35">
      <c r="A209" t="s">
        <v>26</v>
      </c>
      <c r="B209" t="s">
        <v>271</v>
      </c>
      <c r="C209" t="s">
        <v>30</v>
      </c>
      <c r="D209" s="37">
        <v>1.92371900828927E-3</v>
      </c>
    </row>
    <row r="210" spans="1:4" x14ac:dyDescent="0.35">
      <c r="A210" t="s">
        <v>26</v>
      </c>
      <c r="B210" t="s">
        <v>271</v>
      </c>
      <c r="C210" t="s">
        <v>17</v>
      </c>
      <c r="D210" s="37">
        <v>2.9315157047323502E-4</v>
      </c>
    </row>
    <row r="211" spans="1:4" x14ac:dyDescent="0.35">
      <c r="A211" t="s">
        <v>26</v>
      </c>
      <c r="B211" t="s">
        <v>271</v>
      </c>
      <c r="C211" t="s">
        <v>26</v>
      </c>
      <c r="D211" s="37">
        <v>0.46324124834596903</v>
      </c>
    </row>
    <row r="212" spans="1:4" x14ac:dyDescent="0.35">
      <c r="A212" t="s">
        <v>26</v>
      </c>
      <c r="B212" t="s">
        <v>271</v>
      </c>
      <c r="C212" t="s">
        <v>31</v>
      </c>
      <c r="D212" s="37">
        <v>2.2794302184017002E-3</v>
      </c>
    </row>
    <row r="213" spans="1:4" x14ac:dyDescent="0.35">
      <c r="A213" t="s">
        <v>26</v>
      </c>
      <c r="B213" t="s">
        <v>271</v>
      </c>
      <c r="C213" t="s">
        <v>33</v>
      </c>
      <c r="D213" s="37">
        <v>3.8232971428158098E-4</v>
      </c>
    </row>
    <row r="214" spans="1:4" x14ac:dyDescent="0.35">
      <c r="A214" t="s">
        <v>26</v>
      </c>
      <c r="B214" t="s">
        <v>271</v>
      </c>
      <c r="C214" t="s">
        <v>21</v>
      </c>
      <c r="D214" s="37">
        <v>2.0811136043769999E-2</v>
      </c>
    </row>
    <row r="215" spans="1:4" x14ac:dyDescent="0.35">
      <c r="A215" t="s">
        <v>26</v>
      </c>
      <c r="B215" t="s">
        <v>271</v>
      </c>
      <c r="C215" t="s">
        <v>28</v>
      </c>
      <c r="D215" s="37">
        <v>9.7076102084717902E-4</v>
      </c>
    </row>
    <row r="216" spans="1:4" x14ac:dyDescent="0.35">
      <c r="A216" t="s">
        <v>26</v>
      </c>
      <c r="B216" t="s">
        <v>271</v>
      </c>
      <c r="C216" t="s">
        <v>16</v>
      </c>
      <c r="D216" s="37">
        <v>1.1001904076848201E-4</v>
      </c>
    </row>
    <row r="217" spans="1:4" x14ac:dyDescent="0.35">
      <c r="A217" t="s">
        <v>26</v>
      </c>
      <c r="B217" t="s">
        <v>271</v>
      </c>
      <c r="C217" t="s">
        <v>24</v>
      </c>
      <c r="D217" s="37">
        <v>1.34997994398784E-4</v>
      </c>
    </row>
    <row r="218" spans="1:4" x14ac:dyDescent="0.35">
      <c r="A218" t="s">
        <v>26</v>
      </c>
      <c r="B218" t="s">
        <v>271</v>
      </c>
      <c r="C218" t="s">
        <v>27</v>
      </c>
      <c r="D218" s="37">
        <v>3.9537783522513702E-4</v>
      </c>
    </row>
    <row r="219" spans="1:4" x14ac:dyDescent="0.35">
      <c r="A219" t="s">
        <v>26</v>
      </c>
      <c r="B219" t="s">
        <v>271</v>
      </c>
      <c r="C219" t="s">
        <v>19</v>
      </c>
      <c r="D219" s="37">
        <v>7.4522796965276598E-5</v>
      </c>
    </row>
    <row r="220" spans="1:4" x14ac:dyDescent="0.35">
      <c r="A220" t="s">
        <v>26</v>
      </c>
      <c r="B220" t="s">
        <v>271</v>
      </c>
      <c r="C220" t="s">
        <v>18</v>
      </c>
      <c r="D220" s="37">
        <v>1.4555899830443099E-4</v>
      </c>
    </row>
    <row r="221" spans="1:4" x14ac:dyDescent="0.35">
      <c r="A221" t="s">
        <v>26</v>
      </c>
      <c r="B221" t="s">
        <v>271</v>
      </c>
      <c r="C221" t="s">
        <v>29</v>
      </c>
      <c r="D221" s="37">
        <v>7.1427117831878101E-4</v>
      </c>
    </row>
    <row r="222" spans="1:4" x14ac:dyDescent="0.35">
      <c r="A222" t="s">
        <v>26</v>
      </c>
      <c r="B222" t="s">
        <v>271</v>
      </c>
      <c r="C222" t="s">
        <v>32</v>
      </c>
      <c r="D222" s="37">
        <v>2.3956455305746899E-4</v>
      </c>
    </row>
    <row r="223" spans="1:4" x14ac:dyDescent="0.35">
      <c r="A223" t="s">
        <v>26</v>
      </c>
      <c r="B223" t="s">
        <v>271</v>
      </c>
      <c r="C223" t="s">
        <v>23</v>
      </c>
      <c r="D223" s="37">
        <v>5.6869790575668597E-5</v>
      </c>
    </row>
    <row r="224" spans="1:4" x14ac:dyDescent="0.35">
      <c r="A224" t="s">
        <v>26</v>
      </c>
      <c r="B224" t="s">
        <v>271</v>
      </c>
      <c r="C224" t="s">
        <v>15</v>
      </c>
      <c r="D224" s="37">
        <v>2.6126807101319098E-4</v>
      </c>
    </row>
    <row r="225" spans="1:4" x14ac:dyDescent="0.35">
      <c r="A225" t="s">
        <v>31</v>
      </c>
      <c r="B225" t="s">
        <v>270</v>
      </c>
      <c r="C225" t="s">
        <v>20</v>
      </c>
      <c r="D225" s="37">
        <v>1.4055844285571601E-2</v>
      </c>
    </row>
    <row r="226" spans="1:4" x14ac:dyDescent="0.35">
      <c r="A226" t="s">
        <v>31</v>
      </c>
      <c r="B226" t="s">
        <v>270</v>
      </c>
      <c r="C226" t="s">
        <v>25</v>
      </c>
      <c r="D226" s="37">
        <v>5.9739059407704802E-4</v>
      </c>
    </row>
    <row r="227" spans="1:4" x14ac:dyDescent="0.35">
      <c r="A227" t="s">
        <v>31</v>
      </c>
      <c r="B227" t="s">
        <v>270</v>
      </c>
      <c r="C227" t="s">
        <v>14</v>
      </c>
      <c r="D227" s="37">
        <v>2.3313354640708099E-4</v>
      </c>
    </row>
    <row r="228" spans="1:4" x14ac:dyDescent="0.35">
      <c r="A228" t="s">
        <v>31</v>
      </c>
      <c r="B228" t="s">
        <v>270</v>
      </c>
      <c r="C228" t="s">
        <v>34</v>
      </c>
      <c r="D228" s="37">
        <v>8.3121324729968996E-7</v>
      </c>
    </row>
    <row r="229" spans="1:4" x14ac:dyDescent="0.35">
      <c r="A229" t="s">
        <v>31</v>
      </c>
      <c r="B229" t="s">
        <v>270</v>
      </c>
      <c r="C229" t="s">
        <v>30</v>
      </c>
      <c r="D229" s="37">
        <v>5.1524379167420799E-5</v>
      </c>
    </row>
    <row r="230" spans="1:4" x14ac:dyDescent="0.35">
      <c r="A230" t="s">
        <v>31</v>
      </c>
      <c r="B230" t="s">
        <v>270</v>
      </c>
      <c r="C230" t="s">
        <v>17</v>
      </c>
      <c r="D230" s="37">
        <v>0.33538598852040302</v>
      </c>
    </row>
    <row r="231" spans="1:4" x14ac:dyDescent="0.35">
      <c r="A231" t="s">
        <v>31</v>
      </c>
      <c r="B231" t="s">
        <v>270</v>
      </c>
      <c r="C231" t="s">
        <v>26</v>
      </c>
      <c r="D231" s="37">
        <v>7.0583788033290896E-4</v>
      </c>
    </row>
    <row r="232" spans="1:4" x14ac:dyDescent="0.35">
      <c r="A232" t="s">
        <v>31</v>
      </c>
      <c r="B232" t="s">
        <v>270</v>
      </c>
      <c r="C232" t="s">
        <v>31</v>
      </c>
      <c r="D232" s="37">
        <v>5.4643822497622202E-2</v>
      </c>
    </row>
    <row r="233" spans="1:4" x14ac:dyDescent="0.35">
      <c r="A233" t="s">
        <v>31</v>
      </c>
      <c r="B233" t="s">
        <v>270</v>
      </c>
      <c r="C233" t="s">
        <v>33</v>
      </c>
      <c r="D233" s="37">
        <v>2.1733201430857101E-7</v>
      </c>
    </row>
    <row r="234" spans="1:4" x14ac:dyDescent="0.35">
      <c r="A234" t="s">
        <v>31</v>
      </c>
      <c r="B234" t="s">
        <v>270</v>
      </c>
      <c r="C234" t="s">
        <v>21</v>
      </c>
      <c r="D234" s="37">
        <v>9.66060124067184E-2</v>
      </c>
    </row>
    <row r="235" spans="1:4" x14ac:dyDescent="0.35">
      <c r="A235" t="s">
        <v>31</v>
      </c>
      <c r="B235" t="s">
        <v>270</v>
      </c>
      <c r="C235" t="s">
        <v>28</v>
      </c>
      <c r="D235" s="37">
        <v>2.3057289397967298E-14</v>
      </c>
    </row>
    <row r="236" spans="1:4" x14ac:dyDescent="0.35">
      <c r="A236" t="s">
        <v>31</v>
      </c>
      <c r="B236" t="s">
        <v>270</v>
      </c>
      <c r="C236" t="s">
        <v>16</v>
      </c>
      <c r="D236" s="37">
        <v>3.8781051155275999E-5</v>
      </c>
    </row>
    <row r="237" spans="1:4" x14ac:dyDescent="0.35">
      <c r="A237" t="s">
        <v>31</v>
      </c>
      <c r="B237" t="s">
        <v>270</v>
      </c>
      <c r="C237" t="s">
        <v>19</v>
      </c>
      <c r="D237" s="37">
        <v>7.2808145675534897E-7</v>
      </c>
    </row>
    <row r="238" spans="1:4" x14ac:dyDescent="0.35">
      <c r="A238" t="s">
        <v>31</v>
      </c>
      <c r="B238" t="s">
        <v>270</v>
      </c>
      <c r="C238" t="s">
        <v>18</v>
      </c>
      <c r="D238" s="37">
        <v>1.4881822214551601E-7</v>
      </c>
    </row>
    <row r="239" spans="1:4" x14ac:dyDescent="0.35">
      <c r="A239" t="s">
        <v>31</v>
      </c>
      <c r="B239" t="s">
        <v>271</v>
      </c>
      <c r="C239" t="s">
        <v>20</v>
      </c>
      <c r="D239" s="37">
        <v>1.0494369876396E-22</v>
      </c>
    </row>
    <row r="240" spans="1:4" x14ac:dyDescent="0.35">
      <c r="A240" t="s">
        <v>31</v>
      </c>
      <c r="B240" t="s">
        <v>271</v>
      </c>
      <c r="C240" t="s">
        <v>25</v>
      </c>
      <c r="D240" s="37">
        <v>2.7810441328387199E-3</v>
      </c>
    </row>
    <row r="241" spans="1:4" x14ac:dyDescent="0.35">
      <c r="A241" t="s">
        <v>31</v>
      </c>
      <c r="B241" t="s">
        <v>271</v>
      </c>
      <c r="C241" t="s">
        <v>14</v>
      </c>
      <c r="D241" s="37">
        <v>0</v>
      </c>
    </row>
    <row r="242" spans="1:4" x14ac:dyDescent="0.35">
      <c r="A242" t="s">
        <v>31</v>
      </c>
      <c r="B242" t="s">
        <v>271</v>
      </c>
      <c r="C242" t="s">
        <v>34</v>
      </c>
      <c r="D242" s="37">
        <v>4.8793543310550001E-23</v>
      </c>
    </row>
    <row r="243" spans="1:4" x14ac:dyDescent="0.35">
      <c r="A243" t="s">
        <v>31</v>
      </c>
      <c r="B243" t="s">
        <v>271</v>
      </c>
      <c r="C243" t="s">
        <v>30</v>
      </c>
      <c r="D243" s="37">
        <v>2.8991104200193598E-6</v>
      </c>
    </row>
    <row r="244" spans="1:4" x14ac:dyDescent="0.35">
      <c r="A244" t="s">
        <v>31</v>
      </c>
      <c r="B244" t="s">
        <v>271</v>
      </c>
      <c r="C244" t="s">
        <v>17</v>
      </c>
      <c r="D244" s="37">
        <v>0</v>
      </c>
    </row>
    <row r="245" spans="1:4" x14ac:dyDescent="0.35">
      <c r="A245" t="s">
        <v>31</v>
      </c>
      <c r="B245" t="s">
        <v>271</v>
      </c>
      <c r="C245" t="s">
        <v>26</v>
      </c>
      <c r="D245" s="37">
        <v>0</v>
      </c>
    </row>
    <row r="246" spans="1:4" x14ac:dyDescent="0.35">
      <c r="A246" t="s">
        <v>31</v>
      </c>
      <c r="B246" t="s">
        <v>271</v>
      </c>
      <c r="C246" t="s">
        <v>31</v>
      </c>
      <c r="D246" s="37">
        <v>0.49489510424147198</v>
      </c>
    </row>
    <row r="247" spans="1:4" x14ac:dyDescent="0.35">
      <c r="A247" t="s">
        <v>31</v>
      </c>
      <c r="B247" t="s">
        <v>271</v>
      </c>
      <c r="C247" t="s">
        <v>33</v>
      </c>
      <c r="D247" s="37">
        <v>0</v>
      </c>
    </row>
    <row r="248" spans="1:4" x14ac:dyDescent="0.35">
      <c r="A248" t="s">
        <v>31</v>
      </c>
      <c r="B248" t="s">
        <v>271</v>
      </c>
      <c r="C248" t="s">
        <v>21</v>
      </c>
      <c r="D248" s="37">
        <v>0</v>
      </c>
    </row>
    <row r="249" spans="1:4" x14ac:dyDescent="0.35">
      <c r="A249" t="s">
        <v>31</v>
      </c>
      <c r="B249" t="s">
        <v>271</v>
      </c>
      <c r="C249" t="s">
        <v>28</v>
      </c>
      <c r="D249" s="37">
        <v>0</v>
      </c>
    </row>
    <row r="250" spans="1:4" x14ac:dyDescent="0.35">
      <c r="A250" t="s">
        <v>31</v>
      </c>
      <c r="B250" t="s">
        <v>271</v>
      </c>
      <c r="C250" t="s">
        <v>16</v>
      </c>
      <c r="D250" s="37">
        <v>4.6013277676031301E-23</v>
      </c>
    </row>
    <row r="251" spans="1:4" x14ac:dyDescent="0.35">
      <c r="A251" t="s">
        <v>31</v>
      </c>
      <c r="B251" t="s">
        <v>271</v>
      </c>
      <c r="C251" t="s">
        <v>24</v>
      </c>
      <c r="D251" s="37">
        <v>0</v>
      </c>
    </row>
    <row r="252" spans="1:4" x14ac:dyDescent="0.35">
      <c r="A252" t="s">
        <v>31</v>
      </c>
      <c r="B252" t="s">
        <v>271</v>
      </c>
      <c r="C252" t="s">
        <v>27</v>
      </c>
      <c r="D252" s="37">
        <v>6.9190208936759001E-7</v>
      </c>
    </row>
    <row r="253" spans="1:4" x14ac:dyDescent="0.35">
      <c r="A253" t="s">
        <v>31</v>
      </c>
      <c r="B253" t="s">
        <v>271</v>
      </c>
      <c r="C253" t="s">
        <v>19</v>
      </c>
      <c r="D253" s="37">
        <v>1.3465201681807299E-23</v>
      </c>
    </row>
    <row r="254" spans="1:4" x14ac:dyDescent="0.35">
      <c r="A254" t="s">
        <v>31</v>
      </c>
      <c r="B254" t="s">
        <v>271</v>
      </c>
      <c r="C254" t="s">
        <v>18</v>
      </c>
      <c r="D254" s="37">
        <v>4.6815731342435997E-24</v>
      </c>
    </row>
    <row r="255" spans="1:4" x14ac:dyDescent="0.35">
      <c r="A255" t="s">
        <v>31</v>
      </c>
      <c r="B255" t="s">
        <v>271</v>
      </c>
      <c r="C255" t="s">
        <v>29</v>
      </c>
      <c r="D255" s="37">
        <v>0</v>
      </c>
    </row>
    <row r="256" spans="1:4" x14ac:dyDescent="0.35">
      <c r="A256" t="s">
        <v>31</v>
      </c>
      <c r="B256" t="s">
        <v>271</v>
      </c>
      <c r="C256" t="s">
        <v>32</v>
      </c>
      <c r="D256" s="37">
        <v>6.7610313770099999E-12</v>
      </c>
    </row>
    <row r="257" spans="1:4" x14ac:dyDescent="0.35">
      <c r="A257" t="s">
        <v>31</v>
      </c>
      <c r="B257" t="s">
        <v>271</v>
      </c>
      <c r="C257" t="s">
        <v>23</v>
      </c>
      <c r="D257" s="37">
        <v>0</v>
      </c>
    </row>
    <row r="258" spans="1:4" x14ac:dyDescent="0.35">
      <c r="A258" t="s">
        <v>31</v>
      </c>
      <c r="B258" t="s">
        <v>271</v>
      </c>
      <c r="C258" t="s">
        <v>15</v>
      </c>
      <c r="D258" s="37">
        <v>0</v>
      </c>
    </row>
    <row r="259" spans="1:4" x14ac:dyDescent="0.35">
      <c r="A259" t="s">
        <v>33</v>
      </c>
      <c r="B259" t="s">
        <v>270</v>
      </c>
      <c r="C259" t="s">
        <v>20</v>
      </c>
      <c r="D259" s="37">
        <v>0.32005889248398101</v>
      </c>
    </row>
    <row r="260" spans="1:4" x14ac:dyDescent="0.35">
      <c r="A260" t="s">
        <v>33</v>
      </c>
      <c r="B260" t="s">
        <v>270</v>
      </c>
      <c r="C260" t="s">
        <v>14</v>
      </c>
      <c r="D260" s="37">
        <v>2.2502752195024799E-3</v>
      </c>
    </row>
    <row r="261" spans="1:4" x14ac:dyDescent="0.35">
      <c r="A261" t="s">
        <v>33</v>
      </c>
      <c r="B261" t="s">
        <v>270</v>
      </c>
      <c r="C261" t="s">
        <v>34</v>
      </c>
      <c r="D261" s="37">
        <v>1.8233475106089499E-4</v>
      </c>
    </row>
    <row r="262" spans="1:4" x14ac:dyDescent="0.35">
      <c r="A262" t="s">
        <v>33</v>
      </c>
      <c r="B262" t="s">
        <v>270</v>
      </c>
      <c r="C262" t="s">
        <v>17</v>
      </c>
      <c r="D262" s="37">
        <v>4.3161266604298497E-2</v>
      </c>
    </row>
    <row r="263" spans="1:4" x14ac:dyDescent="0.35">
      <c r="A263" t="s">
        <v>33</v>
      </c>
      <c r="B263" t="s">
        <v>270</v>
      </c>
      <c r="C263" t="s">
        <v>26</v>
      </c>
      <c r="D263" s="37">
        <v>1.32691346211189E-4</v>
      </c>
    </row>
    <row r="264" spans="1:4" x14ac:dyDescent="0.35">
      <c r="A264" t="s">
        <v>33</v>
      </c>
      <c r="B264" t="s">
        <v>270</v>
      </c>
      <c r="C264" t="s">
        <v>33</v>
      </c>
      <c r="D264" s="37">
        <v>0.11115975890500999</v>
      </c>
    </row>
    <row r="265" spans="1:4" x14ac:dyDescent="0.35">
      <c r="A265" t="s">
        <v>33</v>
      </c>
      <c r="B265" t="s">
        <v>270</v>
      </c>
      <c r="C265" t="s">
        <v>21</v>
      </c>
      <c r="D265" s="37">
        <v>1.6054007983744099E-2</v>
      </c>
    </row>
    <row r="266" spans="1:4" x14ac:dyDescent="0.35">
      <c r="A266" t="s">
        <v>33</v>
      </c>
      <c r="B266" t="s">
        <v>270</v>
      </c>
      <c r="C266" t="s">
        <v>28</v>
      </c>
      <c r="D266" s="37">
        <v>2.0339404229991501E-7</v>
      </c>
    </row>
    <row r="267" spans="1:4" x14ac:dyDescent="0.35">
      <c r="A267" t="s">
        <v>33</v>
      </c>
      <c r="B267" t="s">
        <v>270</v>
      </c>
      <c r="C267" t="s">
        <v>16</v>
      </c>
      <c r="D267" s="37">
        <v>9.0757984290245897E-3</v>
      </c>
    </row>
    <row r="268" spans="1:4" x14ac:dyDescent="0.35">
      <c r="A268" t="s">
        <v>33</v>
      </c>
      <c r="B268" t="s">
        <v>270</v>
      </c>
      <c r="C268" t="s">
        <v>24</v>
      </c>
      <c r="D268" s="37">
        <v>1.9131479762784802E-12</v>
      </c>
    </row>
    <row r="269" spans="1:4" x14ac:dyDescent="0.35">
      <c r="A269" t="s">
        <v>33</v>
      </c>
      <c r="B269" t="s">
        <v>270</v>
      </c>
      <c r="C269" t="s">
        <v>19</v>
      </c>
      <c r="D269" s="37">
        <v>1.9818351281786399E-6</v>
      </c>
    </row>
    <row r="270" spans="1:4" x14ac:dyDescent="0.35">
      <c r="A270" t="s">
        <v>33</v>
      </c>
      <c r="B270" t="s">
        <v>270</v>
      </c>
      <c r="C270" t="s">
        <v>18</v>
      </c>
      <c r="D270" s="37">
        <v>3.8094857155834199E-6</v>
      </c>
    </row>
    <row r="271" spans="1:4" x14ac:dyDescent="0.35">
      <c r="A271" t="s">
        <v>33</v>
      </c>
      <c r="B271" t="s">
        <v>271</v>
      </c>
      <c r="C271" t="s">
        <v>20</v>
      </c>
      <c r="D271" s="37">
        <v>1.58803459620831E-6</v>
      </c>
    </row>
    <row r="272" spans="1:4" x14ac:dyDescent="0.35">
      <c r="A272" t="s">
        <v>33</v>
      </c>
      <c r="B272" t="s">
        <v>271</v>
      </c>
      <c r="C272" t="s">
        <v>25</v>
      </c>
      <c r="D272" s="37">
        <v>9.5799010195892906E-8</v>
      </c>
    </row>
    <row r="273" spans="1:4" x14ac:dyDescent="0.35">
      <c r="A273" t="s">
        <v>33</v>
      </c>
      <c r="B273" t="s">
        <v>271</v>
      </c>
      <c r="C273" t="s">
        <v>14</v>
      </c>
      <c r="D273" s="37">
        <v>3.2515838695512001E-8</v>
      </c>
    </row>
    <row r="274" spans="1:4" x14ac:dyDescent="0.35">
      <c r="A274" t="s">
        <v>33</v>
      </c>
      <c r="B274" t="s">
        <v>271</v>
      </c>
      <c r="C274" t="s">
        <v>34</v>
      </c>
      <c r="D274" s="37">
        <v>5.1562292712307501E-4</v>
      </c>
    </row>
    <row r="275" spans="1:4" x14ac:dyDescent="0.35">
      <c r="A275" t="s">
        <v>33</v>
      </c>
      <c r="B275" t="s">
        <v>271</v>
      </c>
      <c r="C275" t="s">
        <v>30</v>
      </c>
      <c r="D275" s="37">
        <v>4.10568781892082E-7</v>
      </c>
    </row>
    <row r="276" spans="1:4" x14ac:dyDescent="0.35">
      <c r="A276" t="s">
        <v>33</v>
      </c>
      <c r="B276" t="s">
        <v>271</v>
      </c>
      <c r="C276" t="s">
        <v>17</v>
      </c>
      <c r="D276" s="37">
        <v>9.5801783565453699E-8</v>
      </c>
    </row>
    <row r="277" spans="1:4" x14ac:dyDescent="0.35">
      <c r="A277" t="s">
        <v>33</v>
      </c>
      <c r="B277" t="s">
        <v>271</v>
      </c>
      <c r="C277" t="s">
        <v>26</v>
      </c>
      <c r="D277" s="37">
        <v>1.09974011638018E-8</v>
      </c>
    </row>
    <row r="278" spans="1:4" x14ac:dyDescent="0.35">
      <c r="A278" t="s">
        <v>33</v>
      </c>
      <c r="B278" t="s">
        <v>271</v>
      </c>
      <c r="C278" t="s">
        <v>31</v>
      </c>
      <c r="D278" s="37">
        <v>4.6358723862515301E-7</v>
      </c>
    </row>
    <row r="279" spans="1:4" x14ac:dyDescent="0.35">
      <c r="A279" t="s">
        <v>33</v>
      </c>
      <c r="B279" t="s">
        <v>271</v>
      </c>
      <c r="C279" t="s">
        <v>33</v>
      </c>
      <c r="D279" s="37">
        <v>0.49035764500217999</v>
      </c>
    </row>
    <row r="280" spans="1:4" x14ac:dyDescent="0.35">
      <c r="A280" t="s">
        <v>33</v>
      </c>
      <c r="B280" t="s">
        <v>271</v>
      </c>
      <c r="C280" t="s">
        <v>21</v>
      </c>
      <c r="D280" s="37">
        <v>3.0456072843347998E-7</v>
      </c>
    </row>
    <row r="281" spans="1:4" x14ac:dyDescent="0.35">
      <c r="A281" t="s">
        <v>33</v>
      </c>
      <c r="B281" t="s">
        <v>271</v>
      </c>
      <c r="C281" t="s">
        <v>28</v>
      </c>
      <c r="D281" s="37">
        <v>3.2330174836076799E-6</v>
      </c>
    </row>
    <row r="282" spans="1:4" x14ac:dyDescent="0.35">
      <c r="A282" t="s">
        <v>33</v>
      </c>
      <c r="B282" t="s">
        <v>271</v>
      </c>
      <c r="C282" t="s">
        <v>16</v>
      </c>
      <c r="D282" s="37">
        <v>7.0296427167791699E-3</v>
      </c>
    </row>
    <row r="283" spans="1:4" x14ac:dyDescent="0.35">
      <c r="A283" t="s">
        <v>33</v>
      </c>
      <c r="B283" t="s">
        <v>271</v>
      </c>
      <c r="C283" t="s">
        <v>24</v>
      </c>
      <c r="D283" s="37">
        <v>4.8478625102975404E-7</v>
      </c>
    </row>
    <row r="284" spans="1:4" x14ac:dyDescent="0.35">
      <c r="A284" t="s">
        <v>33</v>
      </c>
      <c r="B284" t="s">
        <v>271</v>
      </c>
      <c r="C284" t="s">
        <v>27</v>
      </c>
      <c r="D284" s="37">
        <v>1.3324099472521201E-7</v>
      </c>
    </row>
    <row r="285" spans="1:4" x14ac:dyDescent="0.35">
      <c r="A285" t="s">
        <v>33</v>
      </c>
      <c r="B285" t="s">
        <v>271</v>
      </c>
      <c r="C285" t="s">
        <v>19</v>
      </c>
      <c r="D285" s="37">
        <v>3.7164414963877298E-7</v>
      </c>
    </row>
    <row r="286" spans="1:4" x14ac:dyDescent="0.35">
      <c r="A286" t="s">
        <v>33</v>
      </c>
      <c r="B286" t="s">
        <v>271</v>
      </c>
      <c r="C286" t="s">
        <v>18</v>
      </c>
      <c r="D286" s="37">
        <v>5.6364411686155198E-7</v>
      </c>
    </row>
    <row r="287" spans="1:4" x14ac:dyDescent="0.35">
      <c r="A287" t="s">
        <v>33</v>
      </c>
      <c r="B287" t="s">
        <v>271</v>
      </c>
      <c r="C287" t="s">
        <v>29</v>
      </c>
      <c r="D287" s="37">
        <v>7.8507012854301593E-6</v>
      </c>
    </row>
    <row r="288" spans="1:4" x14ac:dyDescent="0.35">
      <c r="A288" t="s">
        <v>33</v>
      </c>
      <c r="B288" t="s">
        <v>271</v>
      </c>
      <c r="C288" t="s">
        <v>32</v>
      </c>
      <c r="D288" s="37">
        <v>8.0558700409904294E-8</v>
      </c>
    </row>
    <row r="289" spans="1:4" x14ac:dyDescent="0.35">
      <c r="A289" t="s">
        <v>33</v>
      </c>
      <c r="B289" t="s">
        <v>271</v>
      </c>
      <c r="C289" t="s">
        <v>23</v>
      </c>
      <c r="D289" s="37">
        <v>3.1600872056670999E-7</v>
      </c>
    </row>
    <row r="290" spans="1:4" x14ac:dyDescent="0.35">
      <c r="A290" t="s">
        <v>33</v>
      </c>
      <c r="B290" t="s">
        <v>271</v>
      </c>
      <c r="C290" t="s">
        <v>15</v>
      </c>
      <c r="D290" s="37">
        <v>3.3447194368995098E-8</v>
      </c>
    </row>
    <row r="291" spans="1:4" x14ac:dyDescent="0.35">
      <c r="A291" t="s">
        <v>21</v>
      </c>
      <c r="B291" t="s">
        <v>270</v>
      </c>
      <c r="C291" t="s">
        <v>20</v>
      </c>
      <c r="D291" s="37">
        <v>3.9922276515961096E-3</v>
      </c>
    </row>
    <row r="292" spans="1:4" x14ac:dyDescent="0.35">
      <c r="A292" t="s">
        <v>21</v>
      </c>
      <c r="B292" t="s">
        <v>270</v>
      </c>
      <c r="C292" t="s">
        <v>14</v>
      </c>
      <c r="D292" s="37">
        <v>6.6041058362398803E-5</v>
      </c>
    </row>
    <row r="293" spans="1:4" x14ac:dyDescent="0.35">
      <c r="A293" t="s">
        <v>21</v>
      </c>
      <c r="B293" t="s">
        <v>270</v>
      </c>
      <c r="C293" t="s">
        <v>34</v>
      </c>
      <c r="D293" s="37">
        <v>3.0986978811689799E-7</v>
      </c>
    </row>
    <row r="294" spans="1:4" x14ac:dyDescent="0.35">
      <c r="A294" t="s">
        <v>21</v>
      </c>
      <c r="B294" t="s">
        <v>270</v>
      </c>
      <c r="C294" t="s">
        <v>17</v>
      </c>
      <c r="D294" s="37">
        <v>2.3050093266087E-2</v>
      </c>
    </row>
    <row r="295" spans="1:4" x14ac:dyDescent="0.35">
      <c r="A295" t="s">
        <v>21</v>
      </c>
      <c r="B295" t="s">
        <v>270</v>
      </c>
      <c r="C295" t="s">
        <v>26</v>
      </c>
      <c r="D295" s="37">
        <v>3.2499592858861201E-3</v>
      </c>
    </row>
    <row r="296" spans="1:4" x14ac:dyDescent="0.35">
      <c r="A296" t="s">
        <v>21</v>
      </c>
      <c r="B296" t="s">
        <v>270</v>
      </c>
      <c r="C296" t="s">
        <v>33</v>
      </c>
      <c r="D296" s="37">
        <v>5.6175620436670602E-8</v>
      </c>
    </row>
    <row r="297" spans="1:4" x14ac:dyDescent="0.35">
      <c r="A297" t="s">
        <v>21</v>
      </c>
      <c r="B297" t="s">
        <v>270</v>
      </c>
      <c r="C297" t="s">
        <v>21</v>
      </c>
      <c r="D297" s="37">
        <v>0.47419005877453801</v>
      </c>
    </row>
    <row r="298" spans="1:4" x14ac:dyDescent="0.35">
      <c r="A298" t="s">
        <v>21</v>
      </c>
      <c r="B298" t="s">
        <v>270</v>
      </c>
      <c r="C298" t="s">
        <v>28</v>
      </c>
      <c r="D298" s="37">
        <v>7.7263512220585305E-15</v>
      </c>
    </row>
    <row r="299" spans="1:4" x14ac:dyDescent="0.35">
      <c r="A299" t="s">
        <v>21</v>
      </c>
      <c r="B299" t="s">
        <v>270</v>
      </c>
      <c r="C299" t="s">
        <v>16</v>
      </c>
      <c r="D299" s="37">
        <v>1.2442140445881E-5</v>
      </c>
    </row>
    <row r="300" spans="1:4" x14ac:dyDescent="0.35">
      <c r="A300" t="s">
        <v>21</v>
      </c>
      <c r="B300" t="s">
        <v>270</v>
      </c>
      <c r="C300" t="s">
        <v>19</v>
      </c>
      <c r="D300" s="37">
        <v>3.43381261680222E-7</v>
      </c>
    </row>
    <row r="301" spans="1:4" x14ac:dyDescent="0.35">
      <c r="A301" t="s">
        <v>21</v>
      </c>
      <c r="B301" t="s">
        <v>270</v>
      </c>
      <c r="C301" t="s">
        <v>18</v>
      </c>
      <c r="D301" s="37">
        <v>5.4075813484683003E-8</v>
      </c>
    </row>
    <row r="302" spans="1:4" x14ac:dyDescent="0.35">
      <c r="A302" t="s">
        <v>21</v>
      </c>
      <c r="B302" t="s">
        <v>271</v>
      </c>
      <c r="C302" t="s">
        <v>20</v>
      </c>
      <c r="D302" s="37">
        <v>5.7845532138344098E-3</v>
      </c>
    </row>
    <row r="303" spans="1:4" x14ac:dyDescent="0.35">
      <c r="A303" t="s">
        <v>21</v>
      </c>
      <c r="B303" t="s">
        <v>271</v>
      </c>
      <c r="C303" t="s">
        <v>25</v>
      </c>
      <c r="D303" s="37">
        <v>4.6077492358769599E-3</v>
      </c>
    </row>
    <row r="304" spans="1:4" x14ac:dyDescent="0.35">
      <c r="A304" t="s">
        <v>21</v>
      </c>
      <c r="B304" t="s">
        <v>271</v>
      </c>
      <c r="C304" t="s">
        <v>14</v>
      </c>
      <c r="D304" s="37">
        <v>4.5139093875624101E-4</v>
      </c>
    </row>
    <row r="305" spans="1:4" x14ac:dyDescent="0.35">
      <c r="A305" t="s">
        <v>21</v>
      </c>
      <c r="B305" t="s">
        <v>271</v>
      </c>
      <c r="C305" t="s">
        <v>34</v>
      </c>
      <c r="D305" s="37">
        <v>2.4518647427255102E-3</v>
      </c>
    </row>
    <row r="306" spans="1:4" x14ac:dyDescent="0.35">
      <c r="A306" t="s">
        <v>21</v>
      </c>
      <c r="B306" t="s">
        <v>271</v>
      </c>
      <c r="C306" t="s">
        <v>30</v>
      </c>
      <c r="D306" s="37">
        <v>2.6416249819135498E-2</v>
      </c>
    </row>
    <row r="307" spans="1:4" x14ac:dyDescent="0.35">
      <c r="A307" t="s">
        <v>21</v>
      </c>
      <c r="B307" t="s">
        <v>271</v>
      </c>
      <c r="C307" t="s">
        <v>17</v>
      </c>
      <c r="D307" s="37">
        <v>4.2728027471249999E-3</v>
      </c>
    </row>
    <row r="308" spans="1:4" x14ac:dyDescent="0.35">
      <c r="A308" t="s">
        <v>21</v>
      </c>
      <c r="B308" t="s">
        <v>271</v>
      </c>
      <c r="C308" t="s">
        <v>26</v>
      </c>
      <c r="D308" s="37">
        <v>1.24291797633935E-2</v>
      </c>
    </row>
    <row r="309" spans="1:4" x14ac:dyDescent="0.35">
      <c r="A309" t="s">
        <v>21</v>
      </c>
      <c r="B309" t="s">
        <v>271</v>
      </c>
      <c r="C309" t="s">
        <v>31</v>
      </c>
      <c r="D309" s="37">
        <v>2.95810361249744E-2</v>
      </c>
    </row>
    <row r="310" spans="1:4" x14ac:dyDescent="0.35">
      <c r="A310" t="s">
        <v>21</v>
      </c>
      <c r="B310" t="s">
        <v>271</v>
      </c>
      <c r="C310" t="s">
        <v>33</v>
      </c>
      <c r="D310" s="37">
        <v>4.2374053547926697E-3</v>
      </c>
    </row>
    <row r="311" spans="1:4" x14ac:dyDescent="0.35">
      <c r="A311" t="s">
        <v>21</v>
      </c>
      <c r="B311" t="s">
        <v>271</v>
      </c>
      <c r="C311" t="s">
        <v>21</v>
      </c>
      <c r="D311" s="37">
        <v>0.36560823094459199</v>
      </c>
    </row>
    <row r="312" spans="1:4" x14ac:dyDescent="0.35">
      <c r="A312" t="s">
        <v>21</v>
      </c>
      <c r="B312" t="s">
        <v>271</v>
      </c>
      <c r="C312" t="s">
        <v>28</v>
      </c>
      <c r="D312" s="37">
        <v>1.1319859501929E-2</v>
      </c>
    </row>
    <row r="313" spans="1:4" x14ac:dyDescent="0.35">
      <c r="A313" t="s">
        <v>21</v>
      </c>
      <c r="B313" t="s">
        <v>271</v>
      </c>
      <c r="C313" t="s">
        <v>16</v>
      </c>
      <c r="D313" s="37">
        <v>1.66085280909516E-3</v>
      </c>
    </row>
    <row r="314" spans="1:4" x14ac:dyDescent="0.35">
      <c r="A314" t="s">
        <v>21</v>
      </c>
      <c r="B314" t="s">
        <v>271</v>
      </c>
      <c r="C314" t="s">
        <v>24</v>
      </c>
      <c r="D314" s="37">
        <v>1.6035527999024701E-3</v>
      </c>
    </row>
    <row r="315" spans="1:4" x14ac:dyDescent="0.35">
      <c r="A315" t="s">
        <v>21</v>
      </c>
      <c r="B315" t="s">
        <v>271</v>
      </c>
      <c r="C315" t="s">
        <v>27</v>
      </c>
      <c r="D315" s="37">
        <v>6.1384874526330202E-3</v>
      </c>
    </row>
    <row r="316" spans="1:4" x14ac:dyDescent="0.35">
      <c r="A316" t="s">
        <v>21</v>
      </c>
      <c r="B316" t="s">
        <v>271</v>
      </c>
      <c r="C316" t="s">
        <v>19</v>
      </c>
      <c r="D316" s="37">
        <v>9.3946597630271999E-4</v>
      </c>
    </row>
    <row r="317" spans="1:4" x14ac:dyDescent="0.35">
      <c r="A317" t="s">
        <v>21</v>
      </c>
      <c r="B317" t="s">
        <v>271</v>
      </c>
      <c r="C317" t="s">
        <v>18</v>
      </c>
      <c r="D317" s="37">
        <v>1.8332613276215901E-3</v>
      </c>
    </row>
    <row r="318" spans="1:4" x14ac:dyDescent="0.35">
      <c r="A318" t="s">
        <v>21</v>
      </c>
      <c r="B318" t="s">
        <v>271</v>
      </c>
      <c r="C318" t="s">
        <v>29</v>
      </c>
      <c r="D318" s="37">
        <v>8.4656715615578707E-3</v>
      </c>
    </row>
    <row r="319" spans="1:4" x14ac:dyDescent="0.35">
      <c r="A319" t="s">
        <v>21</v>
      </c>
      <c r="B319" t="s">
        <v>271</v>
      </c>
      <c r="C319" t="s">
        <v>32</v>
      </c>
      <c r="D319" s="37">
        <v>3.8005342873156898E-3</v>
      </c>
    </row>
    <row r="320" spans="1:4" x14ac:dyDescent="0.35">
      <c r="A320" t="s">
        <v>21</v>
      </c>
      <c r="B320" t="s">
        <v>271</v>
      </c>
      <c r="C320" t="s">
        <v>23</v>
      </c>
      <c r="D320" s="37">
        <v>7.9599244798784802E-4</v>
      </c>
    </row>
    <row r="321" spans="1:4" x14ac:dyDescent="0.35">
      <c r="A321" t="s">
        <v>21</v>
      </c>
      <c r="B321" t="s">
        <v>271</v>
      </c>
      <c r="C321" t="s">
        <v>15</v>
      </c>
      <c r="D321" s="37">
        <v>3.0402732710446802E-3</v>
      </c>
    </row>
    <row r="322" spans="1:4" x14ac:dyDescent="0.35">
      <c r="A322" t="s">
        <v>28</v>
      </c>
      <c r="B322" t="s">
        <v>270</v>
      </c>
      <c r="C322" t="s">
        <v>20</v>
      </c>
      <c r="D322" s="37">
        <v>0.42413539764561498</v>
      </c>
    </row>
    <row r="323" spans="1:4" x14ac:dyDescent="0.35">
      <c r="A323" t="s">
        <v>28</v>
      </c>
      <c r="B323" t="s">
        <v>270</v>
      </c>
      <c r="C323" t="s">
        <v>14</v>
      </c>
      <c r="D323" s="37">
        <v>3.1494961868175201E-3</v>
      </c>
    </row>
    <row r="324" spans="1:4" x14ac:dyDescent="0.35">
      <c r="A324" t="s">
        <v>28</v>
      </c>
      <c r="B324" t="s">
        <v>270</v>
      </c>
      <c r="C324" t="s">
        <v>34</v>
      </c>
      <c r="D324" s="37">
        <v>3.9603971773820301E-6</v>
      </c>
    </row>
    <row r="325" spans="1:4" x14ac:dyDescent="0.35">
      <c r="A325" t="s">
        <v>28</v>
      </c>
      <c r="B325" t="s">
        <v>270</v>
      </c>
      <c r="C325" t="s">
        <v>17</v>
      </c>
      <c r="D325" s="37">
        <v>5.2259448512113303E-2</v>
      </c>
    </row>
    <row r="326" spans="1:4" x14ac:dyDescent="0.35">
      <c r="A326" t="s">
        <v>28</v>
      </c>
      <c r="B326" t="s">
        <v>270</v>
      </c>
      <c r="C326" t="s">
        <v>26</v>
      </c>
      <c r="D326" s="37">
        <v>1.57705113976581E-4</v>
      </c>
    </row>
    <row r="327" spans="1:4" x14ac:dyDescent="0.35">
      <c r="A327" t="s">
        <v>28</v>
      </c>
      <c r="B327" t="s">
        <v>270</v>
      </c>
      <c r="C327" t="s">
        <v>33</v>
      </c>
      <c r="D327" s="37">
        <v>6.53656824238938E-7</v>
      </c>
    </row>
    <row r="328" spans="1:4" x14ac:dyDescent="0.35">
      <c r="A328" t="s">
        <v>28</v>
      </c>
      <c r="B328" t="s">
        <v>270</v>
      </c>
      <c r="C328" t="s">
        <v>21</v>
      </c>
      <c r="D328" s="37">
        <v>1.9761406346197101E-2</v>
      </c>
    </row>
    <row r="329" spans="1:4" x14ac:dyDescent="0.35">
      <c r="A329" t="s">
        <v>28</v>
      </c>
      <c r="B329" t="s">
        <v>270</v>
      </c>
      <c r="C329" t="s">
        <v>28</v>
      </c>
      <c r="D329" s="37">
        <v>1.90207887073059E-3</v>
      </c>
    </row>
    <row r="330" spans="1:4" x14ac:dyDescent="0.35">
      <c r="A330" t="s">
        <v>28</v>
      </c>
      <c r="B330" t="s">
        <v>270</v>
      </c>
      <c r="C330" t="s">
        <v>16</v>
      </c>
      <c r="D330" s="37">
        <v>2.7421462728992199E-4</v>
      </c>
    </row>
    <row r="331" spans="1:4" x14ac:dyDescent="0.35">
      <c r="A331" t="s">
        <v>28</v>
      </c>
      <c r="B331" t="s">
        <v>270</v>
      </c>
      <c r="C331" t="s">
        <v>19</v>
      </c>
      <c r="D331" s="37">
        <v>3.2231189750048599E-6</v>
      </c>
    </row>
    <row r="332" spans="1:4" x14ac:dyDescent="0.35">
      <c r="A332" t="s">
        <v>28</v>
      </c>
      <c r="B332" t="s">
        <v>270</v>
      </c>
      <c r="C332" t="s">
        <v>18</v>
      </c>
      <c r="D332" s="37">
        <v>4.2662676809144701E-6</v>
      </c>
    </row>
    <row r="333" spans="1:4" x14ac:dyDescent="0.35">
      <c r="A333" t="s">
        <v>28</v>
      </c>
      <c r="B333" t="s">
        <v>271</v>
      </c>
      <c r="C333" t="s">
        <v>20</v>
      </c>
      <c r="D333" s="37">
        <v>1.7468465148257901E-7</v>
      </c>
    </row>
    <row r="334" spans="1:4" x14ac:dyDescent="0.35">
      <c r="A334" t="s">
        <v>28</v>
      </c>
      <c r="B334" t="s">
        <v>271</v>
      </c>
      <c r="C334" t="s">
        <v>25</v>
      </c>
      <c r="D334" s="37">
        <v>1.5430886368838599E-9</v>
      </c>
    </row>
    <row r="335" spans="1:4" x14ac:dyDescent="0.35">
      <c r="A335" t="s">
        <v>28</v>
      </c>
      <c r="B335" t="s">
        <v>271</v>
      </c>
      <c r="C335" t="s">
        <v>14</v>
      </c>
      <c r="D335" s="37">
        <v>1.8203934440295701E-8</v>
      </c>
    </row>
    <row r="336" spans="1:4" x14ac:dyDescent="0.35">
      <c r="A336" t="s">
        <v>28</v>
      </c>
      <c r="B336" t="s">
        <v>271</v>
      </c>
      <c r="C336" t="s">
        <v>34</v>
      </c>
      <c r="D336" s="37">
        <v>3.2491448020689801E-3</v>
      </c>
    </row>
    <row r="337" spans="1:4" x14ac:dyDescent="0.35">
      <c r="A337" t="s">
        <v>28</v>
      </c>
      <c r="B337" t="s">
        <v>271</v>
      </c>
      <c r="C337" t="s">
        <v>30</v>
      </c>
      <c r="D337" s="37">
        <v>1.0212172692910699E-8</v>
      </c>
    </row>
    <row r="338" spans="1:4" x14ac:dyDescent="0.35">
      <c r="A338" t="s">
        <v>28</v>
      </c>
      <c r="B338" t="s">
        <v>271</v>
      </c>
      <c r="C338" t="s">
        <v>17</v>
      </c>
      <c r="D338" s="37">
        <v>1.9229110500238499E-9</v>
      </c>
    </row>
    <row r="339" spans="1:4" x14ac:dyDescent="0.35">
      <c r="A339" t="s">
        <v>28</v>
      </c>
      <c r="B339" t="s">
        <v>271</v>
      </c>
      <c r="C339" t="s">
        <v>26</v>
      </c>
      <c r="D339" s="37">
        <v>8.6499539680746597E-11</v>
      </c>
    </row>
    <row r="340" spans="1:4" x14ac:dyDescent="0.35">
      <c r="A340" t="s">
        <v>28</v>
      </c>
      <c r="B340" t="s">
        <v>271</v>
      </c>
      <c r="C340" t="s">
        <v>31</v>
      </c>
      <c r="D340" s="37">
        <v>1.4811318194351801E-8</v>
      </c>
    </row>
    <row r="341" spans="1:4" x14ac:dyDescent="0.35">
      <c r="A341" t="s">
        <v>28</v>
      </c>
      <c r="B341" t="s">
        <v>271</v>
      </c>
      <c r="C341" t="s">
        <v>33</v>
      </c>
      <c r="D341" s="37">
        <v>1.66047313864341E-6</v>
      </c>
    </row>
    <row r="342" spans="1:4" x14ac:dyDescent="0.35">
      <c r="A342" t="s">
        <v>28</v>
      </c>
      <c r="B342" t="s">
        <v>271</v>
      </c>
      <c r="C342" t="s">
        <v>21</v>
      </c>
      <c r="D342" s="37">
        <v>1.0230402721065601E-8</v>
      </c>
    </row>
    <row r="343" spans="1:4" x14ac:dyDescent="0.35">
      <c r="A343" t="s">
        <v>28</v>
      </c>
      <c r="B343" t="s">
        <v>271</v>
      </c>
      <c r="C343" t="s">
        <v>28</v>
      </c>
      <c r="D343" s="37">
        <v>0.25335246301528602</v>
      </c>
    </row>
    <row r="344" spans="1:4" x14ac:dyDescent="0.35">
      <c r="A344" t="s">
        <v>28</v>
      </c>
      <c r="B344" t="s">
        <v>271</v>
      </c>
      <c r="C344" t="s">
        <v>16</v>
      </c>
      <c r="D344" s="37">
        <v>1.7846832836697601E-5</v>
      </c>
    </row>
    <row r="345" spans="1:4" x14ac:dyDescent="0.35">
      <c r="A345" t="s">
        <v>28</v>
      </c>
      <c r="B345" t="s">
        <v>271</v>
      </c>
      <c r="C345" t="s">
        <v>24</v>
      </c>
      <c r="D345" s="37">
        <v>3.5174416143099199E-2</v>
      </c>
    </row>
    <row r="346" spans="1:4" x14ac:dyDescent="0.35">
      <c r="A346" t="s">
        <v>28</v>
      </c>
      <c r="B346" t="s">
        <v>271</v>
      </c>
      <c r="C346" t="s">
        <v>27</v>
      </c>
      <c r="D346" s="37">
        <v>2.02244599270702E-9</v>
      </c>
    </row>
    <row r="347" spans="1:4" x14ac:dyDescent="0.35">
      <c r="A347" t="s">
        <v>28</v>
      </c>
      <c r="B347" t="s">
        <v>271</v>
      </c>
      <c r="C347" t="s">
        <v>19</v>
      </c>
      <c r="D347" s="37">
        <v>2.8091256689169698E-8</v>
      </c>
    </row>
    <row r="348" spans="1:4" x14ac:dyDescent="0.35">
      <c r="A348" t="s">
        <v>28</v>
      </c>
      <c r="B348" t="s">
        <v>271</v>
      </c>
      <c r="C348" t="s">
        <v>18</v>
      </c>
      <c r="D348" s="37">
        <v>4.9310033055825503E-8</v>
      </c>
    </row>
    <row r="349" spans="1:4" x14ac:dyDescent="0.35">
      <c r="A349" t="s">
        <v>28</v>
      </c>
      <c r="B349" t="s">
        <v>271</v>
      </c>
      <c r="C349" t="s">
        <v>29</v>
      </c>
      <c r="D349" s="37">
        <v>0.18702061109114501</v>
      </c>
    </row>
    <row r="350" spans="1:4" x14ac:dyDescent="0.35">
      <c r="A350" t="s">
        <v>28</v>
      </c>
      <c r="B350" t="s">
        <v>271</v>
      </c>
      <c r="C350" t="s">
        <v>32</v>
      </c>
      <c r="D350" s="37">
        <v>1.30915206955453E-9</v>
      </c>
    </row>
    <row r="351" spans="1:4" x14ac:dyDescent="0.35">
      <c r="A351" t="s">
        <v>28</v>
      </c>
      <c r="B351" t="s">
        <v>271</v>
      </c>
      <c r="C351" t="s">
        <v>23</v>
      </c>
      <c r="D351" s="37">
        <v>1.9531692602408401E-2</v>
      </c>
    </row>
    <row r="352" spans="1:4" x14ac:dyDescent="0.35">
      <c r="A352" t="s">
        <v>28</v>
      </c>
      <c r="B352" t="s">
        <v>271</v>
      </c>
      <c r="C352" t="s">
        <v>15</v>
      </c>
      <c r="D352" s="37">
        <v>1.8687542547856302E-9</v>
      </c>
    </row>
    <row r="353" spans="1:4" x14ac:dyDescent="0.35">
      <c r="A353" t="s">
        <v>16</v>
      </c>
      <c r="B353" t="s">
        <v>270</v>
      </c>
      <c r="C353" t="s">
        <v>20</v>
      </c>
      <c r="D353" s="37">
        <v>0.19200387922817</v>
      </c>
    </row>
    <row r="354" spans="1:4" x14ac:dyDescent="0.35">
      <c r="A354" t="s">
        <v>16</v>
      </c>
      <c r="B354" t="s">
        <v>270</v>
      </c>
      <c r="C354" t="s">
        <v>14</v>
      </c>
      <c r="D354" s="37">
        <v>1.4762126953716799E-3</v>
      </c>
    </row>
    <row r="355" spans="1:4" x14ac:dyDescent="0.35">
      <c r="A355" t="s">
        <v>16</v>
      </c>
      <c r="B355" t="s">
        <v>270</v>
      </c>
      <c r="C355" t="s">
        <v>34</v>
      </c>
      <c r="D355" s="37">
        <v>1.7854759469065E-3</v>
      </c>
    </row>
    <row r="356" spans="1:4" x14ac:dyDescent="0.35">
      <c r="A356" t="s">
        <v>16</v>
      </c>
      <c r="B356" t="s">
        <v>270</v>
      </c>
      <c r="C356" t="s">
        <v>17</v>
      </c>
      <c r="D356" s="37">
        <v>2.5889055291422401E-2</v>
      </c>
    </row>
    <row r="357" spans="1:4" x14ac:dyDescent="0.35">
      <c r="A357" t="s">
        <v>16</v>
      </c>
      <c r="B357" t="s">
        <v>270</v>
      </c>
      <c r="C357" t="s">
        <v>26</v>
      </c>
      <c r="D357" s="37">
        <v>6.5144786653209205E-5</v>
      </c>
    </row>
    <row r="358" spans="1:4" x14ac:dyDescent="0.35">
      <c r="A358" t="s">
        <v>16</v>
      </c>
      <c r="B358" t="s">
        <v>270</v>
      </c>
      <c r="C358" t="s">
        <v>33</v>
      </c>
      <c r="D358" s="37">
        <v>2.1960396764847002E-3</v>
      </c>
    </row>
    <row r="359" spans="1:4" x14ac:dyDescent="0.35">
      <c r="A359" t="s">
        <v>16</v>
      </c>
      <c r="B359" t="s">
        <v>270</v>
      </c>
      <c r="C359" t="s">
        <v>21</v>
      </c>
      <c r="D359" s="37">
        <v>9.9458877227775397E-3</v>
      </c>
    </row>
    <row r="360" spans="1:4" x14ac:dyDescent="0.35">
      <c r="A360" t="s">
        <v>16</v>
      </c>
      <c r="B360" t="s">
        <v>270</v>
      </c>
      <c r="C360" t="s">
        <v>28</v>
      </c>
      <c r="D360" s="37">
        <v>2.0041771889105698E-6</v>
      </c>
    </row>
    <row r="361" spans="1:4" x14ac:dyDescent="0.35">
      <c r="A361" t="s">
        <v>16</v>
      </c>
      <c r="B361" t="s">
        <v>270</v>
      </c>
      <c r="C361" t="s">
        <v>16</v>
      </c>
      <c r="D361" s="37">
        <v>0.27091123705434</v>
      </c>
    </row>
    <row r="362" spans="1:4" x14ac:dyDescent="0.35">
      <c r="A362" t="s">
        <v>16</v>
      </c>
      <c r="B362" t="s">
        <v>270</v>
      </c>
      <c r="C362" t="s">
        <v>24</v>
      </c>
      <c r="D362" s="37">
        <v>7.88822631031994E-11</v>
      </c>
    </row>
    <row r="363" spans="1:4" x14ac:dyDescent="0.35">
      <c r="A363" t="s">
        <v>16</v>
      </c>
      <c r="B363" t="s">
        <v>270</v>
      </c>
      <c r="C363" t="s">
        <v>19</v>
      </c>
      <c r="D363" s="37">
        <v>1.6963316864845199E-6</v>
      </c>
    </row>
    <row r="364" spans="1:4" x14ac:dyDescent="0.35">
      <c r="A364" t="s">
        <v>16</v>
      </c>
      <c r="B364" t="s">
        <v>270</v>
      </c>
      <c r="C364" t="s">
        <v>18</v>
      </c>
      <c r="D364" s="37">
        <v>1.1143558772261999E-6</v>
      </c>
    </row>
    <row r="365" spans="1:4" x14ac:dyDescent="0.35">
      <c r="A365" t="s">
        <v>16</v>
      </c>
      <c r="B365" t="s">
        <v>271</v>
      </c>
      <c r="C365" t="s">
        <v>20</v>
      </c>
      <c r="D365" s="37">
        <v>3.75600524908448E-4</v>
      </c>
    </row>
    <row r="366" spans="1:4" x14ac:dyDescent="0.35">
      <c r="A366" t="s">
        <v>16</v>
      </c>
      <c r="B366" t="s">
        <v>271</v>
      </c>
      <c r="C366" t="s">
        <v>25</v>
      </c>
      <c r="D366" s="37">
        <v>7.1130189931879499E-6</v>
      </c>
    </row>
    <row r="367" spans="1:4" x14ac:dyDescent="0.35">
      <c r="A367" t="s">
        <v>16</v>
      </c>
      <c r="B367" t="s">
        <v>271</v>
      </c>
      <c r="C367" t="s">
        <v>14</v>
      </c>
      <c r="D367" s="37">
        <v>2.28187764518207E-5</v>
      </c>
    </row>
    <row r="368" spans="1:4" x14ac:dyDescent="0.35">
      <c r="A368" t="s">
        <v>16</v>
      </c>
      <c r="B368" t="s">
        <v>271</v>
      </c>
      <c r="C368" t="s">
        <v>34</v>
      </c>
      <c r="D368" s="37">
        <v>2.17097387582579E-2</v>
      </c>
    </row>
    <row r="369" spans="1:4" x14ac:dyDescent="0.35">
      <c r="A369" t="s">
        <v>16</v>
      </c>
      <c r="B369" t="s">
        <v>271</v>
      </c>
      <c r="C369" t="s">
        <v>30</v>
      </c>
      <c r="D369" s="37">
        <v>4.2638232203402001E-5</v>
      </c>
    </row>
    <row r="370" spans="1:4" x14ac:dyDescent="0.35">
      <c r="A370" t="s">
        <v>16</v>
      </c>
      <c r="B370" t="s">
        <v>271</v>
      </c>
      <c r="C370" t="s">
        <v>17</v>
      </c>
      <c r="D370" s="37">
        <v>7.6802295922145005E-6</v>
      </c>
    </row>
    <row r="371" spans="1:4" x14ac:dyDescent="0.35">
      <c r="A371" t="s">
        <v>16</v>
      </c>
      <c r="B371" t="s">
        <v>271</v>
      </c>
      <c r="C371" t="s">
        <v>26</v>
      </c>
      <c r="D371" s="37">
        <v>2.9663471452778202E-7</v>
      </c>
    </row>
    <row r="372" spans="1:4" x14ac:dyDescent="0.35">
      <c r="A372" t="s">
        <v>16</v>
      </c>
      <c r="B372" t="s">
        <v>271</v>
      </c>
      <c r="C372" t="s">
        <v>31</v>
      </c>
      <c r="D372" s="37">
        <v>6.2027665145717497E-5</v>
      </c>
    </row>
    <row r="373" spans="1:4" x14ac:dyDescent="0.35">
      <c r="A373" t="s">
        <v>16</v>
      </c>
      <c r="B373" t="s">
        <v>271</v>
      </c>
      <c r="C373" t="s">
        <v>33</v>
      </c>
      <c r="D373" s="37">
        <v>1.8545613851798499E-2</v>
      </c>
    </row>
    <row r="374" spans="1:4" x14ac:dyDescent="0.35">
      <c r="A374" t="s">
        <v>16</v>
      </c>
      <c r="B374" t="s">
        <v>271</v>
      </c>
      <c r="C374" t="s">
        <v>21</v>
      </c>
      <c r="D374" s="37">
        <v>4.1974933853044998E-5</v>
      </c>
    </row>
    <row r="375" spans="1:4" x14ac:dyDescent="0.35">
      <c r="A375" t="s">
        <v>16</v>
      </c>
      <c r="B375" t="s">
        <v>271</v>
      </c>
      <c r="C375" t="s">
        <v>28</v>
      </c>
      <c r="D375" s="37">
        <v>7.45879560379882E-4</v>
      </c>
    </row>
    <row r="376" spans="1:4" x14ac:dyDescent="0.35">
      <c r="A376" t="s">
        <v>16</v>
      </c>
      <c r="B376" t="s">
        <v>271</v>
      </c>
      <c r="C376" t="s">
        <v>16</v>
      </c>
      <c r="D376" s="37">
        <v>0.45305786552826199</v>
      </c>
    </row>
    <row r="377" spans="1:4" x14ac:dyDescent="0.35">
      <c r="A377" t="s">
        <v>16</v>
      </c>
      <c r="B377" t="s">
        <v>271</v>
      </c>
      <c r="C377" t="s">
        <v>24</v>
      </c>
      <c r="D377" s="37">
        <v>9.8954438239483495E-5</v>
      </c>
    </row>
    <row r="378" spans="1:4" x14ac:dyDescent="0.35">
      <c r="A378" t="s">
        <v>16</v>
      </c>
      <c r="B378" t="s">
        <v>271</v>
      </c>
      <c r="C378" t="s">
        <v>27</v>
      </c>
      <c r="D378" s="37">
        <v>8.8339405456400302E-6</v>
      </c>
    </row>
    <row r="379" spans="1:4" x14ac:dyDescent="0.35">
      <c r="A379" t="s">
        <v>16</v>
      </c>
      <c r="B379" t="s">
        <v>271</v>
      </c>
      <c r="C379" t="s">
        <v>19</v>
      </c>
      <c r="D379" s="37">
        <v>4.7839455196794599E-5</v>
      </c>
    </row>
    <row r="380" spans="1:4" x14ac:dyDescent="0.35">
      <c r="A380" t="s">
        <v>16</v>
      </c>
      <c r="B380" t="s">
        <v>271</v>
      </c>
      <c r="C380" t="s">
        <v>18</v>
      </c>
      <c r="D380" s="37">
        <v>1.13658514586511E-4</v>
      </c>
    </row>
    <row r="381" spans="1:4" x14ac:dyDescent="0.35">
      <c r="A381" t="s">
        <v>16</v>
      </c>
      <c r="B381" t="s">
        <v>271</v>
      </c>
      <c r="C381" t="s">
        <v>29</v>
      </c>
      <c r="D381" s="37">
        <v>7.7782379626964904E-4</v>
      </c>
    </row>
    <row r="382" spans="1:4" x14ac:dyDescent="0.35">
      <c r="A382" t="s">
        <v>16</v>
      </c>
      <c r="B382" t="s">
        <v>271</v>
      </c>
      <c r="C382" t="s">
        <v>32</v>
      </c>
      <c r="D382" s="37">
        <v>5.5437302448358199E-6</v>
      </c>
    </row>
    <row r="383" spans="1:4" x14ac:dyDescent="0.35">
      <c r="A383" t="s">
        <v>16</v>
      </c>
      <c r="B383" t="s">
        <v>271</v>
      </c>
      <c r="C383" t="s">
        <v>23</v>
      </c>
      <c r="D383" s="37">
        <v>4.2555061009444202E-5</v>
      </c>
    </row>
    <row r="384" spans="1:4" x14ac:dyDescent="0.35">
      <c r="A384" t="s">
        <v>16</v>
      </c>
      <c r="B384" t="s">
        <v>271</v>
      </c>
      <c r="C384" t="s">
        <v>15</v>
      </c>
      <c r="D384" s="37">
        <v>7.7960035876318103E-6</v>
      </c>
    </row>
    <row r="385" spans="1:4" x14ac:dyDescent="0.35">
      <c r="A385" t="s">
        <v>24</v>
      </c>
      <c r="B385" t="s">
        <v>270</v>
      </c>
      <c r="C385" t="s">
        <v>20</v>
      </c>
      <c r="D385" s="37">
        <v>0.42377937731062798</v>
      </c>
    </row>
    <row r="386" spans="1:4" x14ac:dyDescent="0.35">
      <c r="A386" t="s">
        <v>24</v>
      </c>
      <c r="B386" t="s">
        <v>270</v>
      </c>
      <c r="C386" t="s">
        <v>14</v>
      </c>
      <c r="D386" s="37">
        <v>3.1431230273690201E-3</v>
      </c>
    </row>
    <row r="387" spans="1:4" x14ac:dyDescent="0.35">
      <c r="A387" t="s">
        <v>24</v>
      </c>
      <c r="B387" t="s">
        <v>270</v>
      </c>
      <c r="C387" t="s">
        <v>34</v>
      </c>
      <c r="D387" s="37">
        <v>1.5696143634086701E-4</v>
      </c>
    </row>
    <row r="388" spans="1:4" x14ac:dyDescent="0.35">
      <c r="A388" t="s">
        <v>24</v>
      </c>
      <c r="B388" t="s">
        <v>270</v>
      </c>
      <c r="C388" t="s">
        <v>17</v>
      </c>
      <c r="D388" s="37">
        <v>5.2244482639036999E-2</v>
      </c>
    </row>
    <row r="389" spans="1:4" x14ac:dyDescent="0.35">
      <c r="A389" t="s">
        <v>24</v>
      </c>
      <c r="B389" t="s">
        <v>270</v>
      </c>
      <c r="C389" t="s">
        <v>26</v>
      </c>
      <c r="D389" s="37">
        <v>1.5776506732898701E-4</v>
      </c>
    </row>
    <row r="390" spans="1:4" x14ac:dyDescent="0.35">
      <c r="A390" t="s">
        <v>24</v>
      </c>
      <c r="B390" t="s">
        <v>270</v>
      </c>
      <c r="C390" t="s">
        <v>33</v>
      </c>
      <c r="D390" s="37">
        <v>6.9524117036452304E-7</v>
      </c>
    </row>
    <row r="391" spans="1:4" x14ac:dyDescent="0.35">
      <c r="A391" t="s">
        <v>24</v>
      </c>
      <c r="B391" t="s">
        <v>270</v>
      </c>
      <c r="C391" t="s">
        <v>21</v>
      </c>
      <c r="D391" s="37">
        <v>1.9758242140716802E-2</v>
      </c>
    </row>
    <row r="392" spans="1:4" x14ac:dyDescent="0.35">
      <c r="A392" t="s">
        <v>24</v>
      </c>
      <c r="B392" t="s">
        <v>270</v>
      </c>
      <c r="C392" t="s">
        <v>28</v>
      </c>
      <c r="D392" s="37">
        <v>1.9051907482012099E-3</v>
      </c>
    </row>
    <row r="393" spans="1:4" x14ac:dyDescent="0.35">
      <c r="A393" t="s">
        <v>24</v>
      </c>
      <c r="B393" t="s">
        <v>270</v>
      </c>
      <c r="C393" t="s">
        <v>16</v>
      </c>
      <c r="D393" s="37">
        <v>2.7828514462433602E-4</v>
      </c>
    </row>
    <row r="394" spans="1:4" x14ac:dyDescent="0.35">
      <c r="A394" t="s">
        <v>24</v>
      </c>
      <c r="B394" t="s">
        <v>270</v>
      </c>
      <c r="C394" t="s">
        <v>24</v>
      </c>
      <c r="D394" s="37">
        <v>2.5655472130060202E-4</v>
      </c>
    </row>
    <row r="395" spans="1:4" x14ac:dyDescent="0.35">
      <c r="A395" t="s">
        <v>24</v>
      </c>
      <c r="B395" t="s">
        <v>270</v>
      </c>
      <c r="C395" t="s">
        <v>19</v>
      </c>
      <c r="D395" s="37">
        <v>3.21854174940063E-6</v>
      </c>
    </row>
    <row r="396" spans="1:4" x14ac:dyDescent="0.35">
      <c r="A396" t="s">
        <v>24</v>
      </c>
      <c r="B396" t="s">
        <v>270</v>
      </c>
      <c r="C396" t="s">
        <v>18</v>
      </c>
      <c r="D396" s="37">
        <v>4.26665593580341E-6</v>
      </c>
    </row>
    <row r="397" spans="1:4" x14ac:dyDescent="0.35">
      <c r="A397" t="s">
        <v>24</v>
      </c>
      <c r="B397" t="s">
        <v>271</v>
      </c>
      <c r="C397" t="s">
        <v>20</v>
      </c>
      <c r="D397" s="37">
        <v>1.50800470269444E-11</v>
      </c>
    </row>
    <row r="398" spans="1:4" x14ac:dyDescent="0.35">
      <c r="A398" t="s">
        <v>24</v>
      </c>
      <c r="B398" t="s">
        <v>271</v>
      </c>
      <c r="C398" t="s">
        <v>14</v>
      </c>
      <c r="D398" s="37">
        <v>1.01710441902477E-15</v>
      </c>
    </row>
    <row r="399" spans="1:4" x14ac:dyDescent="0.35">
      <c r="A399" t="s">
        <v>24</v>
      </c>
      <c r="B399" t="s">
        <v>271</v>
      </c>
      <c r="C399" t="s">
        <v>34</v>
      </c>
      <c r="D399" s="37">
        <v>2.1270490217739999E-5</v>
      </c>
    </row>
    <row r="400" spans="1:4" x14ac:dyDescent="0.35">
      <c r="A400" t="s">
        <v>24</v>
      </c>
      <c r="B400" t="s">
        <v>271</v>
      </c>
      <c r="C400" t="s">
        <v>33</v>
      </c>
      <c r="D400" s="37">
        <v>1.9048240932616901E-9</v>
      </c>
    </row>
    <row r="401" spans="1:4" x14ac:dyDescent="0.35">
      <c r="A401" t="s">
        <v>24</v>
      </c>
      <c r="B401" t="s">
        <v>271</v>
      </c>
      <c r="C401" t="s">
        <v>28</v>
      </c>
      <c r="D401" s="37">
        <v>2.63156243509972E-11</v>
      </c>
    </row>
    <row r="402" spans="1:4" x14ac:dyDescent="0.35">
      <c r="A402" t="s">
        <v>24</v>
      </c>
      <c r="B402" t="s">
        <v>271</v>
      </c>
      <c r="C402" t="s">
        <v>16</v>
      </c>
      <c r="D402" s="37">
        <v>4.4458133979997002E-8</v>
      </c>
    </row>
    <row r="403" spans="1:4" x14ac:dyDescent="0.35">
      <c r="A403" t="s">
        <v>24</v>
      </c>
      <c r="B403" t="s">
        <v>271</v>
      </c>
      <c r="C403" t="s">
        <v>24</v>
      </c>
      <c r="D403" s="37">
        <v>0.49696403527416599</v>
      </c>
    </row>
    <row r="404" spans="1:4" x14ac:dyDescent="0.35">
      <c r="A404" t="s">
        <v>24</v>
      </c>
      <c r="B404" t="s">
        <v>271</v>
      </c>
      <c r="C404" t="s">
        <v>19</v>
      </c>
      <c r="D404" s="37">
        <v>1.13315921929733E-12</v>
      </c>
    </row>
    <row r="405" spans="1:4" x14ac:dyDescent="0.35">
      <c r="A405" t="s">
        <v>24</v>
      </c>
      <c r="B405" t="s">
        <v>271</v>
      </c>
      <c r="C405" t="s">
        <v>18</v>
      </c>
      <c r="D405" s="37">
        <v>4.7438452537599401E-12</v>
      </c>
    </row>
    <row r="406" spans="1:4" x14ac:dyDescent="0.35">
      <c r="A406" t="s">
        <v>24</v>
      </c>
      <c r="B406" t="s">
        <v>271</v>
      </c>
      <c r="C406" t="s">
        <v>29</v>
      </c>
      <c r="D406" s="37">
        <v>1.3264851492372099E-3</v>
      </c>
    </row>
    <row r="407" spans="1:4" x14ac:dyDescent="0.35">
      <c r="A407" t="s">
        <v>24</v>
      </c>
      <c r="B407" t="s">
        <v>271</v>
      </c>
      <c r="C407" t="s">
        <v>23</v>
      </c>
      <c r="D407" s="37">
        <v>1.7550534673180501E-12</v>
      </c>
    </row>
    <row r="408" spans="1:4" x14ac:dyDescent="0.35">
      <c r="A408" t="s">
        <v>27</v>
      </c>
      <c r="B408" t="s">
        <v>270</v>
      </c>
      <c r="C408" t="s">
        <v>20</v>
      </c>
      <c r="D408" s="37">
        <v>1.3065798221817901E-2</v>
      </c>
    </row>
    <row r="409" spans="1:4" x14ac:dyDescent="0.35">
      <c r="A409" t="s">
        <v>27</v>
      </c>
      <c r="B409" t="s">
        <v>270</v>
      </c>
      <c r="C409" t="s">
        <v>25</v>
      </c>
      <c r="D409" s="37">
        <v>1.19927410007297E-5</v>
      </c>
    </row>
    <row r="410" spans="1:4" x14ac:dyDescent="0.35">
      <c r="A410" t="s">
        <v>27</v>
      </c>
      <c r="B410" t="s">
        <v>270</v>
      </c>
      <c r="C410" t="s">
        <v>14</v>
      </c>
      <c r="D410" s="37">
        <v>2.20269829159773E-4</v>
      </c>
    </row>
    <row r="411" spans="1:4" x14ac:dyDescent="0.35">
      <c r="A411" t="s">
        <v>27</v>
      </c>
      <c r="B411" t="s">
        <v>270</v>
      </c>
      <c r="C411" t="s">
        <v>34</v>
      </c>
      <c r="D411" s="37">
        <v>6.57139512878653E-7</v>
      </c>
    </row>
    <row r="412" spans="1:4" x14ac:dyDescent="0.35">
      <c r="A412" t="s">
        <v>27</v>
      </c>
      <c r="B412" t="s">
        <v>270</v>
      </c>
      <c r="C412" t="s">
        <v>30</v>
      </c>
      <c r="D412" s="37">
        <v>4.0079891398539801E-5</v>
      </c>
    </row>
    <row r="413" spans="1:4" x14ac:dyDescent="0.35">
      <c r="A413" t="s">
        <v>27</v>
      </c>
      <c r="B413" t="s">
        <v>270</v>
      </c>
      <c r="C413" t="s">
        <v>17</v>
      </c>
      <c r="D413" s="37">
        <v>0.29630432372172999</v>
      </c>
    </row>
    <row r="414" spans="1:4" x14ac:dyDescent="0.35">
      <c r="A414" t="s">
        <v>27</v>
      </c>
      <c r="B414" t="s">
        <v>270</v>
      </c>
      <c r="C414" t="s">
        <v>26</v>
      </c>
      <c r="D414" s="37">
        <v>5.8741937141870097E-4</v>
      </c>
    </row>
    <row r="415" spans="1:4" x14ac:dyDescent="0.35">
      <c r="A415" t="s">
        <v>27</v>
      </c>
      <c r="B415" t="s">
        <v>270</v>
      </c>
      <c r="C415" t="s">
        <v>31</v>
      </c>
      <c r="D415" s="37">
        <v>5.3798479163151999E-7</v>
      </c>
    </row>
    <row r="416" spans="1:4" x14ac:dyDescent="0.35">
      <c r="A416" t="s">
        <v>27</v>
      </c>
      <c r="B416" t="s">
        <v>270</v>
      </c>
      <c r="C416" t="s">
        <v>33</v>
      </c>
      <c r="D416" s="37">
        <v>2.1540183255284799E-7</v>
      </c>
    </row>
    <row r="417" spans="1:4" x14ac:dyDescent="0.35">
      <c r="A417" t="s">
        <v>27</v>
      </c>
      <c r="B417" t="s">
        <v>270</v>
      </c>
      <c r="C417" t="s">
        <v>21</v>
      </c>
      <c r="D417" s="37">
        <v>8.4032705214277303E-2</v>
      </c>
    </row>
    <row r="418" spans="1:4" x14ac:dyDescent="0.35">
      <c r="A418" t="s">
        <v>27</v>
      </c>
      <c r="B418" t="s">
        <v>270</v>
      </c>
      <c r="C418" t="s">
        <v>28</v>
      </c>
      <c r="D418" s="37">
        <v>2.4329019790158299E-14</v>
      </c>
    </row>
    <row r="419" spans="1:4" x14ac:dyDescent="0.35">
      <c r="A419" t="s">
        <v>27</v>
      </c>
      <c r="B419" t="s">
        <v>270</v>
      </c>
      <c r="C419" t="s">
        <v>16</v>
      </c>
      <c r="D419" s="37">
        <v>3.03149137412335E-5</v>
      </c>
    </row>
    <row r="420" spans="1:4" x14ac:dyDescent="0.35">
      <c r="A420" t="s">
        <v>27</v>
      </c>
      <c r="B420" t="s">
        <v>270</v>
      </c>
      <c r="C420" t="s">
        <v>27</v>
      </c>
      <c r="D420" s="37">
        <v>0.10908415312889901</v>
      </c>
    </row>
    <row r="421" spans="1:4" x14ac:dyDescent="0.35">
      <c r="A421" t="s">
        <v>27</v>
      </c>
      <c r="B421" t="s">
        <v>270</v>
      </c>
      <c r="C421" t="s">
        <v>19</v>
      </c>
      <c r="D421" s="37">
        <v>6.6341444575605098E-7</v>
      </c>
    </row>
    <row r="422" spans="1:4" x14ac:dyDescent="0.35">
      <c r="A422" t="s">
        <v>27</v>
      </c>
      <c r="B422" t="s">
        <v>270</v>
      </c>
      <c r="C422" t="s">
        <v>18</v>
      </c>
      <c r="D422" s="37">
        <v>1.08767272926865E-7</v>
      </c>
    </row>
    <row r="423" spans="1:4" x14ac:dyDescent="0.35">
      <c r="A423" t="s">
        <v>27</v>
      </c>
      <c r="B423" t="s">
        <v>271</v>
      </c>
      <c r="C423" t="s">
        <v>27</v>
      </c>
      <c r="D423" s="37">
        <v>0.49510865104369001</v>
      </c>
    </row>
    <row r="424" spans="1:4" x14ac:dyDescent="0.35">
      <c r="A424" t="s">
        <v>27</v>
      </c>
      <c r="B424" t="s">
        <v>271</v>
      </c>
      <c r="C424" t="s">
        <v>32</v>
      </c>
      <c r="D424" s="37">
        <v>1.51210921499855E-3</v>
      </c>
    </row>
    <row r="425" spans="1:4" x14ac:dyDescent="0.35">
      <c r="A425" t="s">
        <v>19</v>
      </c>
      <c r="B425" t="s">
        <v>270</v>
      </c>
      <c r="C425" t="s">
        <v>20</v>
      </c>
      <c r="D425" s="37">
        <v>0.21024531984214501</v>
      </c>
    </row>
    <row r="426" spans="1:4" x14ac:dyDescent="0.35">
      <c r="A426" t="s">
        <v>19</v>
      </c>
      <c r="B426" t="s">
        <v>270</v>
      </c>
      <c r="C426" t="s">
        <v>14</v>
      </c>
      <c r="D426" s="37">
        <v>1.5382171467492099E-3</v>
      </c>
    </row>
    <row r="427" spans="1:4" x14ac:dyDescent="0.35">
      <c r="A427" t="s">
        <v>19</v>
      </c>
      <c r="B427" t="s">
        <v>270</v>
      </c>
      <c r="C427" t="s">
        <v>34</v>
      </c>
      <c r="D427" s="37">
        <v>1.46065159929194E-6</v>
      </c>
    </row>
    <row r="428" spans="1:4" x14ac:dyDescent="0.35">
      <c r="A428" t="s">
        <v>19</v>
      </c>
      <c r="B428" t="s">
        <v>270</v>
      </c>
      <c r="C428" t="s">
        <v>17</v>
      </c>
      <c r="D428" s="37">
        <v>2.7840388941072301E-2</v>
      </c>
    </row>
    <row r="429" spans="1:4" x14ac:dyDescent="0.35">
      <c r="A429" t="s">
        <v>19</v>
      </c>
      <c r="B429" t="s">
        <v>270</v>
      </c>
      <c r="C429" t="s">
        <v>26</v>
      </c>
      <c r="D429" s="37">
        <v>7.6045310368517299E-5</v>
      </c>
    </row>
    <row r="430" spans="1:4" x14ac:dyDescent="0.35">
      <c r="A430" t="s">
        <v>19</v>
      </c>
      <c r="B430" t="s">
        <v>270</v>
      </c>
      <c r="C430" t="s">
        <v>33</v>
      </c>
      <c r="D430" s="37">
        <v>4.9652935210195904E-7</v>
      </c>
    </row>
    <row r="431" spans="1:4" x14ac:dyDescent="0.35">
      <c r="A431" t="s">
        <v>19</v>
      </c>
      <c r="B431" t="s">
        <v>270</v>
      </c>
      <c r="C431" t="s">
        <v>21</v>
      </c>
      <c r="D431" s="37">
        <v>1.04098701211972E-2</v>
      </c>
    </row>
    <row r="432" spans="1:4" x14ac:dyDescent="0.35">
      <c r="A432" t="s">
        <v>19</v>
      </c>
      <c r="B432" t="s">
        <v>270</v>
      </c>
      <c r="C432" t="s">
        <v>28</v>
      </c>
      <c r="D432" s="37">
        <v>3.6499091172013601E-13</v>
      </c>
    </row>
    <row r="433" spans="1:4" x14ac:dyDescent="0.35">
      <c r="A433" t="s">
        <v>19</v>
      </c>
      <c r="B433" t="s">
        <v>270</v>
      </c>
      <c r="C433" t="s">
        <v>16</v>
      </c>
      <c r="D433" s="37">
        <v>1.1289552949481E-4</v>
      </c>
    </row>
    <row r="434" spans="1:4" x14ac:dyDescent="0.35">
      <c r="A434" t="s">
        <v>19</v>
      </c>
      <c r="B434" t="s">
        <v>270</v>
      </c>
      <c r="C434" t="s">
        <v>19</v>
      </c>
      <c r="D434" s="37">
        <v>0.25338713514095001</v>
      </c>
    </row>
    <row r="435" spans="1:4" x14ac:dyDescent="0.35">
      <c r="A435" t="s">
        <v>19</v>
      </c>
      <c r="B435" t="s">
        <v>270</v>
      </c>
      <c r="C435" t="s">
        <v>18</v>
      </c>
      <c r="D435" s="37">
        <v>2.21253836057583E-4</v>
      </c>
    </row>
    <row r="436" spans="1:4" x14ac:dyDescent="0.35">
      <c r="A436" t="s">
        <v>19</v>
      </c>
      <c r="B436" t="s">
        <v>271</v>
      </c>
      <c r="C436" t="s">
        <v>20</v>
      </c>
      <c r="D436" s="37">
        <v>9.3172747458759395E-6</v>
      </c>
    </row>
    <row r="437" spans="1:4" x14ac:dyDescent="0.35">
      <c r="A437" t="s">
        <v>19</v>
      </c>
      <c r="B437" t="s">
        <v>271</v>
      </c>
      <c r="C437" t="s">
        <v>25</v>
      </c>
      <c r="D437" s="37">
        <v>3.3172550481076301E-7</v>
      </c>
    </row>
    <row r="438" spans="1:4" x14ac:dyDescent="0.35">
      <c r="A438" t="s">
        <v>19</v>
      </c>
      <c r="B438" t="s">
        <v>271</v>
      </c>
      <c r="C438" t="s">
        <v>14</v>
      </c>
      <c r="D438" s="37">
        <v>1.5059932505542401E-7</v>
      </c>
    </row>
    <row r="439" spans="1:4" x14ac:dyDescent="0.35">
      <c r="A439" t="s">
        <v>19</v>
      </c>
      <c r="B439" t="s">
        <v>271</v>
      </c>
      <c r="C439" t="s">
        <v>34</v>
      </c>
      <c r="D439" s="37">
        <v>3.0816981828282098E-6</v>
      </c>
    </row>
    <row r="440" spans="1:4" x14ac:dyDescent="0.35">
      <c r="A440" t="s">
        <v>19</v>
      </c>
      <c r="B440" t="s">
        <v>271</v>
      </c>
      <c r="C440" t="s">
        <v>30</v>
      </c>
      <c r="D440" s="37">
        <v>1.58174974231133E-6</v>
      </c>
    </row>
    <row r="441" spans="1:4" x14ac:dyDescent="0.35">
      <c r="A441" t="s">
        <v>19</v>
      </c>
      <c r="B441" t="s">
        <v>271</v>
      </c>
      <c r="C441" t="s">
        <v>17</v>
      </c>
      <c r="D441" s="37">
        <v>2.7977813759469299E-7</v>
      </c>
    </row>
    <row r="442" spans="1:4" x14ac:dyDescent="0.35">
      <c r="A442" t="s">
        <v>19</v>
      </c>
      <c r="B442" t="s">
        <v>271</v>
      </c>
      <c r="C442" t="s">
        <v>26</v>
      </c>
      <c r="D442" s="37">
        <v>8.2366819086920103E-8</v>
      </c>
    </row>
    <row r="443" spans="1:4" x14ac:dyDescent="0.35">
      <c r="A443" t="s">
        <v>19</v>
      </c>
      <c r="B443" t="s">
        <v>271</v>
      </c>
      <c r="C443" t="s">
        <v>31</v>
      </c>
      <c r="D443" s="37">
        <v>2.1826372977196E-6</v>
      </c>
    </row>
    <row r="444" spans="1:4" x14ac:dyDescent="0.35">
      <c r="A444" t="s">
        <v>19</v>
      </c>
      <c r="B444" t="s">
        <v>271</v>
      </c>
      <c r="C444" t="s">
        <v>33</v>
      </c>
      <c r="D444" s="37">
        <v>5.09287056523079E-6</v>
      </c>
    </row>
    <row r="445" spans="1:4" x14ac:dyDescent="0.35">
      <c r="A445" t="s">
        <v>19</v>
      </c>
      <c r="B445" t="s">
        <v>271</v>
      </c>
      <c r="C445" t="s">
        <v>21</v>
      </c>
      <c r="D445" s="37">
        <v>1.94097976782178E-6</v>
      </c>
    </row>
    <row r="446" spans="1:4" x14ac:dyDescent="0.35">
      <c r="A446" t="s">
        <v>19</v>
      </c>
      <c r="B446" t="s">
        <v>271</v>
      </c>
      <c r="C446" t="s">
        <v>28</v>
      </c>
      <c r="D446" s="37">
        <v>1.7874676771728799E-5</v>
      </c>
    </row>
    <row r="447" spans="1:4" x14ac:dyDescent="0.35">
      <c r="A447" t="s">
        <v>19</v>
      </c>
      <c r="B447" t="s">
        <v>271</v>
      </c>
      <c r="C447" t="s">
        <v>16</v>
      </c>
      <c r="D447" s="37">
        <v>2.7233172990082099E-6</v>
      </c>
    </row>
    <row r="448" spans="1:4" x14ac:dyDescent="0.35">
      <c r="A448" t="s">
        <v>19</v>
      </c>
      <c r="B448" t="s">
        <v>271</v>
      </c>
      <c r="C448" t="s">
        <v>24</v>
      </c>
      <c r="D448" s="37">
        <v>2.30597018372178E-6</v>
      </c>
    </row>
    <row r="449" spans="1:4" x14ac:dyDescent="0.35">
      <c r="A449" t="s">
        <v>19</v>
      </c>
      <c r="B449" t="s">
        <v>271</v>
      </c>
      <c r="C449" t="s">
        <v>27</v>
      </c>
      <c r="D449" s="37">
        <v>4.3662922941625001E-7</v>
      </c>
    </row>
    <row r="450" spans="1:4" x14ac:dyDescent="0.35">
      <c r="A450" t="s">
        <v>19</v>
      </c>
      <c r="B450" t="s">
        <v>271</v>
      </c>
      <c r="C450" t="s">
        <v>19</v>
      </c>
      <c r="D450" s="37">
        <v>0.48214746869234898</v>
      </c>
    </row>
    <row r="451" spans="1:4" x14ac:dyDescent="0.35">
      <c r="A451" t="s">
        <v>19</v>
      </c>
      <c r="B451" t="s">
        <v>271</v>
      </c>
      <c r="C451" t="s">
        <v>18</v>
      </c>
      <c r="D451" s="37">
        <v>1.3957353057602701E-2</v>
      </c>
    </row>
    <row r="452" spans="1:4" x14ac:dyDescent="0.35">
      <c r="A452" t="s">
        <v>19</v>
      </c>
      <c r="B452" t="s">
        <v>271</v>
      </c>
      <c r="C452" t="s">
        <v>29</v>
      </c>
      <c r="D452" s="37">
        <v>1.2616023630998301E-5</v>
      </c>
    </row>
    <row r="453" spans="1:4" x14ac:dyDescent="0.35">
      <c r="A453" t="s">
        <v>19</v>
      </c>
      <c r="B453" t="s">
        <v>271</v>
      </c>
      <c r="C453" t="s">
        <v>32</v>
      </c>
      <c r="D453" s="37">
        <v>2.1473757667954899E-7</v>
      </c>
    </row>
    <row r="454" spans="1:4" x14ac:dyDescent="0.35">
      <c r="A454" t="s">
        <v>19</v>
      </c>
      <c r="B454" t="s">
        <v>271</v>
      </c>
      <c r="C454" t="s">
        <v>23</v>
      </c>
      <c r="D454" s="37">
        <v>1.64785032321323E-6</v>
      </c>
    </row>
    <row r="455" spans="1:4" x14ac:dyDescent="0.35">
      <c r="A455" t="s">
        <v>19</v>
      </c>
      <c r="B455" t="s">
        <v>271</v>
      </c>
      <c r="C455" t="s">
        <v>15</v>
      </c>
      <c r="D455" s="37">
        <v>2.34315594323026E-7</v>
      </c>
    </row>
    <row r="456" spans="1:4" x14ac:dyDescent="0.35">
      <c r="A456" t="s">
        <v>18</v>
      </c>
      <c r="B456" t="s">
        <v>270</v>
      </c>
      <c r="C456" t="s">
        <v>20</v>
      </c>
      <c r="D456" s="37">
        <v>0.40911719905145</v>
      </c>
    </row>
    <row r="457" spans="1:4" x14ac:dyDescent="0.35">
      <c r="A457" t="s">
        <v>18</v>
      </c>
      <c r="B457" t="s">
        <v>270</v>
      </c>
      <c r="C457" t="s">
        <v>14</v>
      </c>
      <c r="D457" s="37">
        <v>2.9424065800545099E-3</v>
      </c>
    </row>
    <row r="458" spans="1:4" x14ac:dyDescent="0.35">
      <c r="A458" t="s">
        <v>18</v>
      </c>
      <c r="B458" t="s">
        <v>270</v>
      </c>
      <c r="C458" t="s">
        <v>34</v>
      </c>
      <c r="D458" s="37">
        <v>3.4395090221577601E-6</v>
      </c>
    </row>
    <row r="459" spans="1:4" x14ac:dyDescent="0.35">
      <c r="A459" t="s">
        <v>18</v>
      </c>
      <c r="B459" t="s">
        <v>270</v>
      </c>
      <c r="C459" t="s">
        <v>17</v>
      </c>
      <c r="D459" s="37">
        <v>5.1640610857002701E-2</v>
      </c>
    </row>
    <row r="460" spans="1:4" x14ac:dyDescent="0.35">
      <c r="A460" t="s">
        <v>18</v>
      </c>
      <c r="B460" t="s">
        <v>270</v>
      </c>
      <c r="C460" t="s">
        <v>26</v>
      </c>
      <c r="D460" s="37">
        <v>1.55833288017486E-4</v>
      </c>
    </row>
    <row r="461" spans="1:4" x14ac:dyDescent="0.35">
      <c r="A461" t="s">
        <v>18</v>
      </c>
      <c r="B461" t="s">
        <v>270</v>
      </c>
      <c r="C461" t="s">
        <v>33</v>
      </c>
      <c r="D461" s="37">
        <v>6.5333155480888604E-7</v>
      </c>
    </row>
    <row r="462" spans="1:4" x14ac:dyDescent="0.35">
      <c r="A462" t="s">
        <v>18</v>
      </c>
      <c r="B462" t="s">
        <v>270</v>
      </c>
      <c r="C462" t="s">
        <v>21</v>
      </c>
      <c r="D462" s="37">
        <v>1.9537283932873399E-2</v>
      </c>
    </row>
    <row r="463" spans="1:4" x14ac:dyDescent="0.35">
      <c r="A463" t="s">
        <v>18</v>
      </c>
      <c r="B463" t="s">
        <v>270</v>
      </c>
      <c r="C463" t="s">
        <v>28</v>
      </c>
      <c r="D463" s="37">
        <v>1.4889069430850399E-12</v>
      </c>
    </row>
    <row r="464" spans="1:4" x14ac:dyDescent="0.35">
      <c r="A464" t="s">
        <v>18</v>
      </c>
      <c r="B464" t="s">
        <v>270</v>
      </c>
      <c r="C464" t="s">
        <v>16</v>
      </c>
      <c r="D464" s="37">
        <v>2.5258948038254402E-4</v>
      </c>
    </row>
    <row r="465" spans="1:4" x14ac:dyDescent="0.35">
      <c r="A465" t="s">
        <v>18</v>
      </c>
      <c r="B465" t="s">
        <v>270</v>
      </c>
      <c r="C465" t="s">
        <v>19</v>
      </c>
      <c r="D465" s="37">
        <v>1.6631543123875499E-2</v>
      </c>
    </row>
    <row r="466" spans="1:4" x14ac:dyDescent="0.35">
      <c r="A466" t="s">
        <v>18</v>
      </c>
      <c r="B466" t="s">
        <v>270</v>
      </c>
      <c r="C466" t="s">
        <v>18</v>
      </c>
      <c r="D466" s="37">
        <v>1.30139889678836E-3</v>
      </c>
    </row>
    <row r="467" spans="1:4" x14ac:dyDescent="0.35">
      <c r="A467" t="s">
        <v>18</v>
      </c>
      <c r="B467" t="s">
        <v>271</v>
      </c>
      <c r="C467" t="s">
        <v>20</v>
      </c>
      <c r="D467" s="37">
        <v>2.50553269469385E-5</v>
      </c>
    </row>
    <row r="468" spans="1:4" x14ac:dyDescent="0.35">
      <c r="A468" t="s">
        <v>18</v>
      </c>
      <c r="B468" t="s">
        <v>271</v>
      </c>
      <c r="C468" t="s">
        <v>25</v>
      </c>
      <c r="D468" s="37">
        <v>5.7872974302054305E-7</v>
      </c>
    </row>
    <row r="469" spans="1:4" x14ac:dyDescent="0.35">
      <c r="A469" t="s">
        <v>18</v>
      </c>
      <c r="B469" t="s">
        <v>271</v>
      </c>
      <c r="C469" t="s">
        <v>14</v>
      </c>
      <c r="D469" s="37">
        <v>6.1156023072311197E-7</v>
      </c>
    </row>
    <row r="470" spans="1:4" x14ac:dyDescent="0.35">
      <c r="A470" t="s">
        <v>18</v>
      </c>
      <c r="B470" t="s">
        <v>271</v>
      </c>
      <c r="C470" t="s">
        <v>34</v>
      </c>
      <c r="D470" s="37">
        <v>9.0909869363988194E-6</v>
      </c>
    </row>
    <row r="471" spans="1:4" x14ac:dyDescent="0.35">
      <c r="A471" t="s">
        <v>18</v>
      </c>
      <c r="B471" t="s">
        <v>271</v>
      </c>
      <c r="C471" t="s">
        <v>30</v>
      </c>
      <c r="D471" s="37">
        <v>2.63680663576648E-6</v>
      </c>
    </row>
    <row r="472" spans="1:4" x14ac:dyDescent="0.35">
      <c r="A472" t="s">
        <v>18</v>
      </c>
      <c r="B472" t="s">
        <v>271</v>
      </c>
      <c r="C472" t="s">
        <v>17</v>
      </c>
      <c r="D472" s="37">
        <v>4.5479088246719201E-7</v>
      </c>
    </row>
    <row r="473" spans="1:4" x14ac:dyDescent="0.35">
      <c r="A473" t="s">
        <v>18</v>
      </c>
      <c r="B473" t="s">
        <v>271</v>
      </c>
      <c r="C473" t="s">
        <v>26</v>
      </c>
      <c r="D473" s="37">
        <v>1.4583443475550301E-7</v>
      </c>
    </row>
    <row r="474" spans="1:4" x14ac:dyDescent="0.35">
      <c r="A474" t="s">
        <v>18</v>
      </c>
      <c r="B474" t="s">
        <v>271</v>
      </c>
      <c r="C474" t="s">
        <v>31</v>
      </c>
      <c r="D474" s="37">
        <v>3.6142334527787501E-6</v>
      </c>
    </row>
    <row r="475" spans="1:4" x14ac:dyDescent="0.35">
      <c r="A475" t="s">
        <v>18</v>
      </c>
      <c r="B475" t="s">
        <v>271</v>
      </c>
      <c r="C475" t="s">
        <v>33</v>
      </c>
      <c r="D475" s="37">
        <v>1.8376302875604799E-5</v>
      </c>
    </row>
    <row r="476" spans="1:4" x14ac:dyDescent="0.35">
      <c r="A476" t="s">
        <v>18</v>
      </c>
      <c r="B476" t="s">
        <v>271</v>
      </c>
      <c r="C476" t="s">
        <v>21</v>
      </c>
      <c r="D476" s="37">
        <v>3.68903098303313E-6</v>
      </c>
    </row>
    <row r="477" spans="1:4" x14ac:dyDescent="0.35">
      <c r="A477" t="s">
        <v>18</v>
      </c>
      <c r="B477" t="s">
        <v>271</v>
      </c>
      <c r="C477" t="s">
        <v>28</v>
      </c>
      <c r="D477" s="37">
        <v>5.1564410986771901E-5</v>
      </c>
    </row>
    <row r="478" spans="1:4" x14ac:dyDescent="0.35">
      <c r="A478" t="s">
        <v>18</v>
      </c>
      <c r="B478" t="s">
        <v>271</v>
      </c>
      <c r="C478" t="s">
        <v>16</v>
      </c>
      <c r="D478" s="37">
        <v>6.0042150900311796E-6</v>
      </c>
    </row>
    <row r="479" spans="1:4" x14ac:dyDescent="0.35">
      <c r="A479" t="s">
        <v>18</v>
      </c>
      <c r="B479" t="s">
        <v>271</v>
      </c>
      <c r="C479" t="s">
        <v>24</v>
      </c>
      <c r="D479" s="37">
        <v>7.0695613076035004E-6</v>
      </c>
    </row>
    <row r="480" spans="1:4" x14ac:dyDescent="0.35">
      <c r="A480" t="s">
        <v>18</v>
      </c>
      <c r="B480" t="s">
        <v>271</v>
      </c>
      <c r="C480" t="s">
        <v>27</v>
      </c>
      <c r="D480" s="37">
        <v>7.2159649043544003E-7</v>
      </c>
    </row>
    <row r="481" spans="1:4" x14ac:dyDescent="0.35">
      <c r="A481" t="s">
        <v>18</v>
      </c>
      <c r="B481" t="s">
        <v>271</v>
      </c>
      <c r="C481" t="s">
        <v>19</v>
      </c>
      <c r="D481" s="37">
        <v>0.14342909195120901</v>
      </c>
    </row>
    <row r="482" spans="1:4" x14ac:dyDescent="0.35">
      <c r="A482" t="s">
        <v>18</v>
      </c>
      <c r="B482" t="s">
        <v>271</v>
      </c>
      <c r="C482" t="s">
        <v>18</v>
      </c>
      <c r="D482" s="37">
        <v>0.354816443702895</v>
      </c>
    </row>
    <row r="483" spans="1:4" x14ac:dyDescent="0.35">
      <c r="A483" t="s">
        <v>18</v>
      </c>
      <c r="B483" t="s">
        <v>271</v>
      </c>
      <c r="C483" t="s">
        <v>29</v>
      </c>
      <c r="D483" s="37">
        <v>3.7369609358929703E-5</v>
      </c>
    </row>
    <row r="484" spans="1:4" x14ac:dyDescent="0.35">
      <c r="A484" t="s">
        <v>18</v>
      </c>
      <c r="B484" t="s">
        <v>271</v>
      </c>
      <c r="C484" t="s">
        <v>32</v>
      </c>
      <c r="D484" s="37">
        <v>3.4810459248666001E-7</v>
      </c>
    </row>
    <row r="485" spans="1:4" x14ac:dyDescent="0.35">
      <c r="A485" t="s">
        <v>18</v>
      </c>
      <c r="B485" t="s">
        <v>271</v>
      </c>
      <c r="C485" t="s">
        <v>23</v>
      </c>
      <c r="D485" s="37">
        <v>3.79167660752771E-6</v>
      </c>
    </row>
    <row r="486" spans="1:4" x14ac:dyDescent="0.35">
      <c r="A486" t="s">
        <v>18</v>
      </c>
      <c r="B486" t="s">
        <v>271</v>
      </c>
      <c r="C486" t="s">
        <v>15</v>
      </c>
      <c r="D486" s="37">
        <v>3.8351583602849601E-7</v>
      </c>
    </row>
    <row r="487" spans="1:4" x14ac:dyDescent="0.35">
      <c r="A487" t="s">
        <v>29</v>
      </c>
      <c r="B487" t="s">
        <v>270</v>
      </c>
      <c r="C487" t="s">
        <v>20</v>
      </c>
      <c r="D487" s="37">
        <v>0.42568347657676803</v>
      </c>
    </row>
    <row r="488" spans="1:4" x14ac:dyDescent="0.35">
      <c r="A488" t="s">
        <v>29</v>
      </c>
      <c r="B488" t="s">
        <v>270</v>
      </c>
      <c r="C488" t="s">
        <v>14</v>
      </c>
      <c r="D488" s="37">
        <v>3.1525108600564101E-3</v>
      </c>
    </row>
    <row r="489" spans="1:4" x14ac:dyDescent="0.35">
      <c r="A489" t="s">
        <v>29</v>
      </c>
      <c r="B489" t="s">
        <v>270</v>
      </c>
      <c r="C489" t="s">
        <v>34</v>
      </c>
      <c r="D489" s="37">
        <v>1.83818388412429E-3</v>
      </c>
    </row>
    <row r="490" spans="1:4" x14ac:dyDescent="0.35">
      <c r="A490" t="s">
        <v>29</v>
      </c>
      <c r="B490" t="s">
        <v>270</v>
      </c>
      <c r="C490" t="s">
        <v>17</v>
      </c>
      <c r="D490" s="37">
        <v>5.2491781386399199E-2</v>
      </c>
    </row>
    <row r="491" spans="1:4" x14ac:dyDescent="0.35">
      <c r="A491" t="s">
        <v>29</v>
      </c>
      <c r="B491" t="s">
        <v>270</v>
      </c>
      <c r="C491" t="s">
        <v>26</v>
      </c>
      <c r="D491" s="37">
        <v>1.5843813503333901E-4</v>
      </c>
    </row>
    <row r="492" spans="1:4" x14ac:dyDescent="0.35">
      <c r="A492" t="s">
        <v>29</v>
      </c>
      <c r="B492" t="s">
        <v>270</v>
      </c>
      <c r="C492" t="s">
        <v>33</v>
      </c>
      <c r="D492" s="37">
        <v>1.43766890918582E-6</v>
      </c>
    </row>
    <row r="493" spans="1:4" x14ac:dyDescent="0.35">
      <c r="A493" t="s">
        <v>29</v>
      </c>
      <c r="B493" t="s">
        <v>270</v>
      </c>
      <c r="C493" t="s">
        <v>21</v>
      </c>
      <c r="D493" s="37">
        <v>1.9852514155899399E-2</v>
      </c>
    </row>
    <row r="494" spans="1:4" x14ac:dyDescent="0.35">
      <c r="A494" t="s">
        <v>29</v>
      </c>
      <c r="B494" t="s">
        <v>270</v>
      </c>
      <c r="C494" t="s">
        <v>28</v>
      </c>
      <c r="D494" s="37">
        <v>1.91867055145351E-3</v>
      </c>
    </row>
    <row r="495" spans="1:4" x14ac:dyDescent="0.35">
      <c r="A495" t="s">
        <v>29</v>
      </c>
      <c r="B495" t="s">
        <v>270</v>
      </c>
      <c r="C495" t="s">
        <v>16</v>
      </c>
      <c r="D495" s="37">
        <v>3.29137257378898E-4</v>
      </c>
    </row>
    <row r="496" spans="1:4" x14ac:dyDescent="0.35">
      <c r="A496" t="s">
        <v>29</v>
      </c>
      <c r="B496" t="s">
        <v>270</v>
      </c>
      <c r="C496" t="s">
        <v>24</v>
      </c>
      <c r="D496" s="37">
        <v>1.98248560867907E-7</v>
      </c>
    </row>
    <row r="497" spans="1:4" x14ac:dyDescent="0.35">
      <c r="A497" t="s">
        <v>29</v>
      </c>
      <c r="B497" t="s">
        <v>270</v>
      </c>
      <c r="C497" t="s">
        <v>19</v>
      </c>
      <c r="D497" s="37">
        <v>3.22847270387172E-6</v>
      </c>
    </row>
    <row r="498" spans="1:4" x14ac:dyDescent="0.35">
      <c r="A498" t="s">
        <v>29</v>
      </c>
      <c r="B498" t="s">
        <v>270</v>
      </c>
      <c r="C498" t="s">
        <v>18</v>
      </c>
      <c r="D498" s="37">
        <v>4.2818619753001396E-6</v>
      </c>
    </row>
    <row r="499" spans="1:4" x14ac:dyDescent="0.35">
      <c r="A499" t="s">
        <v>29</v>
      </c>
      <c r="B499" t="s">
        <v>271</v>
      </c>
      <c r="C499" t="s">
        <v>20</v>
      </c>
      <c r="D499" s="37">
        <v>4.2764288821984198E-7</v>
      </c>
    </row>
    <row r="500" spans="1:4" x14ac:dyDescent="0.35">
      <c r="A500" t="s">
        <v>29</v>
      </c>
      <c r="B500" t="s">
        <v>271</v>
      </c>
      <c r="C500" t="s">
        <v>25</v>
      </c>
      <c r="D500" s="37">
        <v>3.9143077602663702E-9</v>
      </c>
    </row>
    <row r="501" spans="1:4" x14ac:dyDescent="0.35">
      <c r="A501" t="s">
        <v>29</v>
      </c>
      <c r="B501" t="s">
        <v>271</v>
      </c>
      <c r="C501" t="s">
        <v>14</v>
      </c>
      <c r="D501" s="37">
        <v>4.4119499595659102E-8</v>
      </c>
    </row>
    <row r="502" spans="1:4" x14ac:dyDescent="0.35">
      <c r="A502" t="s">
        <v>29</v>
      </c>
      <c r="B502" t="s">
        <v>271</v>
      </c>
      <c r="C502" t="s">
        <v>34</v>
      </c>
      <c r="D502" s="37">
        <v>8.1310761314966496E-3</v>
      </c>
    </row>
    <row r="503" spans="1:4" x14ac:dyDescent="0.35">
      <c r="A503" t="s">
        <v>29</v>
      </c>
      <c r="B503" t="s">
        <v>271</v>
      </c>
      <c r="C503" t="s">
        <v>30</v>
      </c>
      <c r="D503" s="37">
        <v>2.5926449901335701E-8</v>
      </c>
    </row>
    <row r="504" spans="1:4" x14ac:dyDescent="0.35">
      <c r="A504" t="s">
        <v>29</v>
      </c>
      <c r="B504" t="s">
        <v>271</v>
      </c>
      <c r="C504" t="s">
        <v>17</v>
      </c>
      <c r="D504" s="37">
        <v>4.8812806281965101E-9</v>
      </c>
    </row>
    <row r="505" spans="1:4" x14ac:dyDescent="0.35">
      <c r="A505" t="s">
        <v>29</v>
      </c>
      <c r="B505" t="s">
        <v>271</v>
      </c>
      <c r="C505" t="s">
        <v>26</v>
      </c>
      <c r="D505" s="37">
        <v>2.14856462711639E-10</v>
      </c>
    </row>
    <row r="506" spans="1:4" x14ac:dyDescent="0.35">
      <c r="A506" t="s">
        <v>29</v>
      </c>
      <c r="B506" t="s">
        <v>271</v>
      </c>
      <c r="C506" t="s">
        <v>31</v>
      </c>
      <c r="D506" s="37">
        <v>3.7639854697271101E-8</v>
      </c>
    </row>
    <row r="507" spans="1:4" x14ac:dyDescent="0.35">
      <c r="A507" t="s">
        <v>29</v>
      </c>
      <c r="B507" t="s">
        <v>271</v>
      </c>
      <c r="C507" t="s">
        <v>33</v>
      </c>
      <c r="D507" s="37">
        <v>4.1703812304556002E-6</v>
      </c>
    </row>
    <row r="508" spans="1:4" x14ac:dyDescent="0.35">
      <c r="A508" t="s">
        <v>29</v>
      </c>
      <c r="B508" t="s">
        <v>271</v>
      </c>
      <c r="C508" t="s">
        <v>21</v>
      </c>
      <c r="D508" s="37">
        <v>2.6139184304780701E-8</v>
      </c>
    </row>
    <row r="509" spans="1:4" x14ac:dyDescent="0.35">
      <c r="A509" t="s">
        <v>29</v>
      </c>
      <c r="B509" t="s">
        <v>271</v>
      </c>
      <c r="C509" t="s">
        <v>28</v>
      </c>
      <c r="D509" s="37">
        <v>8.1796072878388505E-7</v>
      </c>
    </row>
    <row r="510" spans="1:4" x14ac:dyDescent="0.35">
      <c r="A510" t="s">
        <v>29</v>
      </c>
      <c r="B510" t="s">
        <v>271</v>
      </c>
      <c r="C510" t="s">
        <v>16</v>
      </c>
      <c r="D510" s="37">
        <v>4.43935764990297E-5</v>
      </c>
    </row>
    <row r="511" spans="1:4" x14ac:dyDescent="0.35">
      <c r="A511" t="s">
        <v>29</v>
      </c>
      <c r="B511" t="s">
        <v>271</v>
      </c>
      <c r="C511" t="s">
        <v>24</v>
      </c>
      <c r="D511" s="37">
        <v>7.9192555573907898E-3</v>
      </c>
    </row>
    <row r="512" spans="1:4" x14ac:dyDescent="0.35">
      <c r="A512" t="s">
        <v>29</v>
      </c>
      <c r="B512" t="s">
        <v>271</v>
      </c>
      <c r="C512" t="s">
        <v>27</v>
      </c>
      <c r="D512" s="37">
        <v>5.1292644150152801E-9</v>
      </c>
    </row>
    <row r="513" spans="1:4" x14ac:dyDescent="0.35">
      <c r="A513" t="s">
        <v>29</v>
      </c>
      <c r="B513" t="s">
        <v>271</v>
      </c>
      <c r="C513" t="s">
        <v>19</v>
      </c>
      <c r="D513" s="37">
        <v>6.8247488955509901E-8</v>
      </c>
    </row>
    <row r="514" spans="1:4" x14ac:dyDescent="0.35">
      <c r="A514" t="s">
        <v>29</v>
      </c>
      <c r="B514" t="s">
        <v>271</v>
      </c>
      <c r="C514" t="s">
        <v>18</v>
      </c>
      <c r="D514" s="37">
        <v>1.2066005434936899E-7</v>
      </c>
    </row>
    <row r="515" spans="1:4" x14ac:dyDescent="0.35">
      <c r="A515" t="s">
        <v>29</v>
      </c>
      <c r="B515" t="s">
        <v>271</v>
      </c>
      <c r="C515" t="s">
        <v>29</v>
      </c>
      <c r="D515" s="37">
        <v>0.47846561146711902</v>
      </c>
    </row>
    <row r="516" spans="1:4" x14ac:dyDescent="0.35">
      <c r="A516" t="s">
        <v>29</v>
      </c>
      <c r="B516" t="s">
        <v>271</v>
      </c>
      <c r="C516" t="s">
        <v>32</v>
      </c>
      <c r="D516" s="37">
        <v>3.3159428186442598E-9</v>
      </c>
    </row>
    <row r="517" spans="1:4" x14ac:dyDescent="0.35">
      <c r="A517" t="s">
        <v>29</v>
      </c>
      <c r="B517" t="s">
        <v>271</v>
      </c>
      <c r="C517" t="s">
        <v>23</v>
      </c>
      <c r="D517" s="37">
        <v>4.3280883578357003E-8</v>
      </c>
    </row>
    <row r="518" spans="1:4" x14ac:dyDescent="0.35">
      <c r="A518" t="s">
        <v>29</v>
      </c>
      <c r="B518" t="s">
        <v>271</v>
      </c>
      <c r="C518" t="s">
        <v>15</v>
      </c>
      <c r="D518" s="37">
        <v>4.7543213499966803E-9</v>
      </c>
    </row>
    <row r="519" spans="1:4" x14ac:dyDescent="0.35">
      <c r="A519" t="s">
        <v>32</v>
      </c>
      <c r="B519" t="s">
        <v>270</v>
      </c>
      <c r="C519" t="s">
        <v>20</v>
      </c>
      <c r="D519" s="37">
        <v>1.5823855240463501E-2</v>
      </c>
    </row>
    <row r="520" spans="1:4" x14ac:dyDescent="0.35">
      <c r="A520" t="s">
        <v>32</v>
      </c>
      <c r="B520" t="s">
        <v>270</v>
      </c>
      <c r="C520" t="s">
        <v>25</v>
      </c>
      <c r="D520" s="37">
        <v>9.5867277521230401E-11</v>
      </c>
    </row>
    <row r="521" spans="1:4" x14ac:dyDescent="0.35">
      <c r="A521" t="s">
        <v>32</v>
      </c>
      <c r="B521" t="s">
        <v>270</v>
      </c>
      <c r="C521" t="s">
        <v>14</v>
      </c>
      <c r="D521" s="37">
        <v>2.6380122287391201E-4</v>
      </c>
    </row>
    <row r="522" spans="1:4" x14ac:dyDescent="0.35">
      <c r="A522" t="s">
        <v>32</v>
      </c>
      <c r="B522" t="s">
        <v>270</v>
      </c>
      <c r="C522" t="s">
        <v>34</v>
      </c>
      <c r="D522" s="37">
        <v>9.2279056035700696E-7</v>
      </c>
    </row>
    <row r="523" spans="1:4" x14ac:dyDescent="0.35">
      <c r="A523" t="s">
        <v>32</v>
      </c>
      <c r="B523" t="s">
        <v>270</v>
      </c>
      <c r="C523" t="s">
        <v>30</v>
      </c>
      <c r="D523" s="37">
        <v>5.3478411728453502E-8</v>
      </c>
    </row>
    <row r="524" spans="1:4" x14ac:dyDescent="0.35">
      <c r="A524" t="s">
        <v>32</v>
      </c>
      <c r="B524" t="s">
        <v>270</v>
      </c>
      <c r="C524" t="s">
        <v>17</v>
      </c>
      <c r="D524" s="37">
        <v>0.38066313837745003</v>
      </c>
    </row>
    <row r="525" spans="1:4" x14ac:dyDescent="0.35">
      <c r="A525" t="s">
        <v>32</v>
      </c>
      <c r="B525" t="s">
        <v>270</v>
      </c>
      <c r="C525" t="s">
        <v>26</v>
      </c>
      <c r="D525" s="37">
        <v>7.9374411133594001E-4</v>
      </c>
    </row>
    <row r="526" spans="1:4" x14ac:dyDescent="0.35">
      <c r="A526" t="s">
        <v>32</v>
      </c>
      <c r="B526" t="s">
        <v>270</v>
      </c>
      <c r="C526" t="s">
        <v>31</v>
      </c>
      <c r="D526" s="37">
        <v>6.2894162539827001E-12</v>
      </c>
    </row>
    <row r="527" spans="1:4" x14ac:dyDescent="0.35">
      <c r="A527" t="s">
        <v>32</v>
      </c>
      <c r="B527" t="s">
        <v>270</v>
      </c>
      <c r="C527" t="s">
        <v>33</v>
      </c>
      <c r="D527" s="37">
        <v>2.4772068996798201E-7</v>
      </c>
    </row>
    <row r="528" spans="1:4" x14ac:dyDescent="0.35">
      <c r="A528" t="s">
        <v>32</v>
      </c>
      <c r="B528" t="s">
        <v>270</v>
      </c>
      <c r="C528" t="s">
        <v>21</v>
      </c>
      <c r="D528" s="37">
        <v>0.11003187413814799</v>
      </c>
    </row>
    <row r="529" spans="1:4" x14ac:dyDescent="0.35">
      <c r="A529" t="s">
        <v>32</v>
      </c>
      <c r="B529" t="s">
        <v>270</v>
      </c>
      <c r="C529" t="s">
        <v>28</v>
      </c>
      <c r="D529" s="37">
        <v>2.6478609055244398E-14</v>
      </c>
    </row>
    <row r="530" spans="1:4" x14ac:dyDescent="0.35">
      <c r="A530" t="s">
        <v>32</v>
      </c>
      <c r="B530" t="s">
        <v>270</v>
      </c>
      <c r="C530" t="s">
        <v>16</v>
      </c>
      <c r="D530" s="37">
        <v>4.3245860087026302E-5</v>
      </c>
    </row>
    <row r="531" spans="1:4" x14ac:dyDescent="0.35">
      <c r="A531" t="s">
        <v>32</v>
      </c>
      <c r="B531" t="s">
        <v>270</v>
      </c>
      <c r="C531" t="s">
        <v>27</v>
      </c>
      <c r="D531" s="37">
        <v>5.5689668868894298E-4</v>
      </c>
    </row>
    <row r="532" spans="1:4" x14ac:dyDescent="0.35">
      <c r="A532" t="s">
        <v>32</v>
      </c>
      <c r="B532" t="s">
        <v>270</v>
      </c>
      <c r="C532" t="s">
        <v>19</v>
      </c>
      <c r="D532" s="37">
        <v>7.6802676384683198E-7</v>
      </c>
    </row>
    <row r="533" spans="1:4" x14ac:dyDescent="0.35">
      <c r="A533" t="s">
        <v>32</v>
      </c>
      <c r="B533" t="s">
        <v>270</v>
      </c>
      <c r="C533" t="s">
        <v>18</v>
      </c>
      <c r="D533" s="37">
        <v>1.6672174822063399E-7</v>
      </c>
    </row>
    <row r="534" spans="1:4" x14ac:dyDescent="0.35">
      <c r="A534" t="s">
        <v>32</v>
      </c>
      <c r="B534" t="s">
        <v>271</v>
      </c>
      <c r="C534" t="s">
        <v>27</v>
      </c>
      <c r="D534" s="37">
        <v>5.5711206224008998E-2</v>
      </c>
    </row>
    <row r="535" spans="1:4" x14ac:dyDescent="0.35">
      <c r="A535" t="s">
        <v>32</v>
      </c>
      <c r="B535" t="s">
        <v>271</v>
      </c>
      <c r="C535" t="s">
        <v>32</v>
      </c>
      <c r="D535" s="37">
        <v>0.43611007929658502</v>
      </c>
    </row>
    <row r="536" spans="1:4" x14ac:dyDescent="0.35">
      <c r="A536" t="s">
        <v>23</v>
      </c>
      <c r="B536" t="s">
        <v>270</v>
      </c>
      <c r="C536" t="s">
        <v>20</v>
      </c>
      <c r="D536" s="37">
        <v>0.42381232192479301</v>
      </c>
    </row>
    <row r="537" spans="1:4" x14ac:dyDescent="0.35">
      <c r="A537" t="s">
        <v>23</v>
      </c>
      <c r="B537" t="s">
        <v>270</v>
      </c>
      <c r="C537" t="s">
        <v>14</v>
      </c>
      <c r="D537" s="37">
        <v>3.1468856851424101E-3</v>
      </c>
    </row>
    <row r="538" spans="1:4" x14ac:dyDescent="0.35">
      <c r="A538" t="s">
        <v>23</v>
      </c>
      <c r="B538" t="s">
        <v>270</v>
      </c>
      <c r="C538" t="s">
        <v>34</v>
      </c>
      <c r="D538" s="37">
        <v>3.9578579606155801E-6</v>
      </c>
    </row>
    <row r="539" spans="1:4" x14ac:dyDescent="0.35">
      <c r="A539" t="s">
        <v>23</v>
      </c>
      <c r="B539" t="s">
        <v>270</v>
      </c>
      <c r="C539" t="s">
        <v>17</v>
      </c>
      <c r="D539" s="37">
        <v>5.2216221933290799E-2</v>
      </c>
    </row>
    <row r="540" spans="1:4" x14ac:dyDescent="0.35">
      <c r="A540" t="s">
        <v>23</v>
      </c>
      <c r="B540" t="s">
        <v>270</v>
      </c>
      <c r="C540" t="s">
        <v>26</v>
      </c>
      <c r="D540" s="37">
        <v>1.57560775255691E-4</v>
      </c>
    </row>
    <row r="541" spans="1:4" x14ac:dyDescent="0.35">
      <c r="A541" t="s">
        <v>23</v>
      </c>
      <c r="B541" t="s">
        <v>270</v>
      </c>
      <c r="C541" t="s">
        <v>33</v>
      </c>
      <c r="D541" s="37">
        <v>6.5311397476767996E-7</v>
      </c>
    </row>
    <row r="542" spans="1:4" x14ac:dyDescent="0.35">
      <c r="A542" t="s">
        <v>23</v>
      </c>
      <c r="B542" t="s">
        <v>270</v>
      </c>
      <c r="C542" t="s">
        <v>21</v>
      </c>
      <c r="D542" s="37">
        <v>1.9744440167319299E-2</v>
      </c>
    </row>
    <row r="543" spans="1:4" x14ac:dyDescent="0.35">
      <c r="A543" t="s">
        <v>23</v>
      </c>
      <c r="B543" t="s">
        <v>270</v>
      </c>
      <c r="C543" t="s">
        <v>28</v>
      </c>
      <c r="D543" s="37">
        <v>1.9026800123822E-3</v>
      </c>
    </row>
    <row r="544" spans="1:4" x14ac:dyDescent="0.35">
      <c r="A544" t="s">
        <v>23</v>
      </c>
      <c r="B544" t="s">
        <v>270</v>
      </c>
      <c r="C544" t="s">
        <v>16</v>
      </c>
      <c r="D544" s="37">
        <v>2.7403165423320298E-4</v>
      </c>
    </row>
    <row r="545" spans="1:4" x14ac:dyDescent="0.35">
      <c r="A545" t="s">
        <v>23</v>
      </c>
      <c r="B545" t="s">
        <v>270</v>
      </c>
      <c r="C545" t="s">
        <v>19</v>
      </c>
      <c r="D545" s="37">
        <v>3.2213192102028301E-6</v>
      </c>
    </row>
    <row r="546" spans="1:4" x14ac:dyDescent="0.35">
      <c r="A546" t="s">
        <v>23</v>
      </c>
      <c r="B546" t="s">
        <v>270</v>
      </c>
      <c r="C546" t="s">
        <v>18</v>
      </c>
      <c r="D546" s="37">
        <v>4.2598486683525701E-6</v>
      </c>
    </row>
    <row r="547" spans="1:4" x14ac:dyDescent="0.35">
      <c r="A547" t="s">
        <v>23</v>
      </c>
      <c r="B547" t="s">
        <v>271</v>
      </c>
      <c r="C547" t="s">
        <v>20</v>
      </c>
      <c r="D547" s="37">
        <v>1.0522661515308801E-11</v>
      </c>
    </row>
    <row r="548" spans="1:4" x14ac:dyDescent="0.35">
      <c r="A548" t="s">
        <v>23</v>
      </c>
      <c r="B548" t="s">
        <v>271</v>
      </c>
      <c r="C548" t="s">
        <v>14</v>
      </c>
      <c r="D548" s="37">
        <v>6.3539749872886098E-16</v>
      </c>
    </row>
    <row r="549" spans="1:4" x14ac:dyDescent="0.35">
      <c r="A549" t="s">
        <v>23</v>
      </c>
      <c r="B549" t="s">
        <v>271</v>
      </c>
      <c r="C549" t="s">
        <v>34</v>
      </c>
      <c r="D549" s="37">
        <v>1.4505486899388E-5</v>
      </c>
    </row>
    <row r="550" spans="1:4" x14ac:dyDescent="0.35">
      <c r="A550" t="s">
        <v>23</v>
      </c>
      <c r="B550" t="s">
        <v>271</v>
      </c>
      <c r="C550" t="s">
        <v>33</v>
      </c>
      <c r="D550" s="37">
        <v>1.24840778710614E-9</v>
      </c>
    </row>
    <row r="551" spans="1:4" x14ac:dyDescent="0.35">
      <c r="A551" t="s">
        <v>23</v>
      </c>
      <c r="B551" t="s">
        <v>271</v>
      </c>
      <c r="C551" t="s">
        <v>28</v>
      </c>
      <c r="D551" s="37">
        <v>1.8385007257101199E-11</v>
      </c>
    </row>
    <row r="552" spans="1:4" x14ac:dyDescent="0.35">
      <c r="A552" t="s">
        <v>23</v>
      </c>
      <c r="B552" t="s">
        <v>271</v>
      </c>
      <c r="C552" t="s">
        <v>16</v>
      </c>
      <c r="D552" s="37">
        <v>2.9224221322752801E-8</v>
      </c>
    </row>
    <row r="553" spans="1:4" x14ac:dyDescent="0.35">
      <c r="A553" t="s">
        <v>23</v>
      </c>
      <c r="B553" t="s">
        <v>271</v>
      </c>
      <c r="C553" t="s">
        <v>24</v>
      </c>
      <c r="D553" s="37">
        <v>0.31187735624252799</v>
      </c>
    </row>
    <row r="554" spans="1:4" x14ac:dyDescent="0.35">
      <c r="A554" t="s">
        <v>23</v>
      </c>
      <c r="B554" t="s">
        <v>271</v>
      </c>
      <c r="C554" t="s">
        <v>19</v>
      </c>
      <c r="D554" s="37">
        <v>8.1340916771850203E-13</v>
      </c>
    </row>
    <row r="555" spans="1:4" x14ac:dyDescent="0.35">
      <c r="A555" t="s">
        <v>23</v>
      </c>
      <c r="B555" t="s">
        <v>271</v>
      </c>
      <c r="C555" t="s">
        <v>18</v>
      </c>
      <c r="D555" s="37">
        <v>3.31420047837857E-12</v>
      </c>
    </row>
    <row r="556" spans="1:4" x14ac:dyDescent="0.35">
      <c r="A556" t="s">
        <v>23</v>
      </c>
      <c r="B556" t="s">
        <v>271</v>
      </c>
      <c r="C556" t="s">
        <v>29</v>
      </c>
      <c r="D556" s="37">
        <v>9.2213407857937599E-4</v>
      </c>
    </row>
    <row r="557" spans="1:4" x14ac:dyDescent="0.35">
      <c r="A557" t="s">
        <v>23</v>
      </c>
      <c r="B557" t="s">
        <v>271</v>
      </c>
      <c r="C557" t="s">
        <v>23</v>
      </c>
      <c r="D557" s="37">
        <v>0.185919739394099</v>
      </c>
    </row>
    <row r="558" spans="1:4" x14ac:dyDescent="0.35">
      <c r="A558" t="s">
        <v>15</v>
      </c>
      <c r="B558" t="s">
        <v>270</v>
      </c>
      <c r="C558" t="s">
        <v>20</v>
      </c>
      <c r="D558" s="37">
        <v>1.5702528831834199E-2</v>
      </c>
    </row>
    <row r="559" spans="1:4" x14ac:dyDescent="0.35">
      <c r="A559" t="s">
        <v>15</v>
      </c>
      <c r="B559" t="s">
        <v>270</v>
      </c>
      <c r="C559" t="s">
        <v>14</v>
      </c>
      <c r="D559" s="37">
        <v>2.6191068415749798E-4</v>
      </c>
    </row>
    <row r="560" spans="1:4" x14ac:dyDescent="0.35">
      <c r="A560" t="s">
        <v>15</v>
      </c>
      <c r="B560" t="s">
        <v>270</v>
      </c>
      <c r="C560" t="s">
        <v>34</v>
      </c>
      <c r="D560" s="37">
        <v>9.1882604312161797E-7</v>
      </c>
    </row>
    <row r="561" spans="1:4" x14ac:dyDescent="0.35">
      <c r="A561" t="s">
        <v>15</v>
      </c>
      <c r="B561" t="s">
        <v>270</v>
      </c>
      <c r="C561" t="s">
        <v>17</v>
      </c>
      <c r="D561" s="37">
        <v>0.37745244657555799</v>
      </c>
    </row>
    <row r="562" spans="1:4" x14ac:dyDescent="0.35">
      <c r="A562" t="s">
        <v>15</v>
      </c>
      <c r="B562" t="s">
        <v>270</v>
      </c>
      <c r="C562" t="s">
        <v>26</v>
      </c>
      <c r="D562" s="37">
        <v>7.8846008301568498E-4</v>
      </c>
    </row>
    <row r="563" spans="1:4" x14ac:dyDescent="0.35">
      <c r="A563" t="s">
        <v>15</v>
      </c>
      <c r="B563" t="s">
        <v>270</v>
      </c>
      <c r="C563" t="s">
        <v>33</v>
      </c>
      <c r="D563" s="37">
        <v>2.44940247173971E-7</v>
      </c>
    </row>
    <row r="564" spans="1:4" x14ac:dyDescent="0.35">
      <c r="A564" t="s">
        <v>15</v>
      </c>
      <c r="B564" t="s">
        <v>270</v>
      </c>
      <c r="C564" t="s">
        <v>21</v>
      </c>
      <c r="D564" s="37">
        <v>0.10911230918124699</v>
      </c>
    </row>
    <row r="565" spans="1:4" x14ac:dyDescent="0.35">
      <c r="A565" t="s">
        <v>15</v>
      </c>
      <c r="B565" t="s">
        <v>270</v>
      </c>
      <c r="C565" t="s">
        <v>28</v>
      </c>
      <c r="D565" s="37">
        <v>2.62972474139732E-14</v>
      </c>
    </row>
    <row r="566" spans="1:4" x14ac:dyDescent="0.35">
      <c r="A566" t="s">
        <v>15</v>
      </c>
      <c r="B566" t="s">
        <v>270</v>
      </c>
      <c r="C566" t="s">
        <v>16</v>
      </c>
      <c r="D566" s="37">
        <v>4.3052185510658803E-5</v>
      </c>
    </row>
    <row r="567" spans="1:4" x14ac:dyDescent="0.35">
      <c r="A567" t="s">
        <v>15</v>
      </c>
      <c r="B567" t="s">
        <v>270</v>
      </c>
      <c r="C567" t="s">
        <v>19</v>
      </c>
      <c r="D567" s="37">
        <v>7.6039256320713796E-7</v>
      </c>
    </row>
    <row r="568" spans="1:4" x14ac:dyDescent="0.35">
      <c r="A568" t="s">
        <v>15</v>
      </c>
      <c r="B568" t="s">
        <v>270</v>
      </c>
      <c r="C568" t="s">
        <v>18</v>
      </c>
      <c r="D568" s="37">
        <v>1.6588477847695501E-7</v>
      </c>
    </row>
    <row r="569" spans="1:4" x14ac:dyDescent="0.35">
      <c r="A569" t="s">
        <v>15</v>
      </c>
      <c r="B569" t="s">
        <v>271</v>
      </c>
      <c r="C569" t="s">
        <v>15</v>
      </c>
      <c r="D569" s="37">
        <v>0.49663720241502701</v>
      </c>
    </row>
    <row r="570" spans="1:4" x14ac:dyDescent="0.35">
      <c r="A570" t="s">
        <v>22</v>
      </c>
      <c r="B570" t="s">
        <v>270</v>
      </c>
      <c r="C570" t="s">
        <v>20</v>
      </c>
      <c r="D570" s="37">
        <v>8.2823030298168399E-2</v>
      </c>
    </row>
    <row r="571" spans="1:4" x14ac:dyDescent="0.35">
      <c r="A571" t="s">
        <v>22</v>
      </c>
      <c r="B571" t="s">
        <v>270</v>
      </c>
      <c r="C571" t="s">
        <v>14</v>
      </c>
      <c r="D571" s="37">
        <v>1.10380164706348E-3</v>
      </c>
    </row>
    <row r="572" spans="1:4" x14ac:dyDescent="0.35">
      <c r="A572" t="s">
        <v>22</v>
      </c>
      <c r="B572" t="s">
        <v>270</v>
      </c>
      <c r="C572" t="s">
        <v>34</v>
      </c>
      <c r="D572" s="37">
        <v>2.0039935881789101E-6</v>
      </c>
    </row>
    <row r="573" spans="1:4" x14ac:dyDescent="0.35">
      <c r="A573" t="s">
        <v>22</v>
      </c>
      <c r="B573" t="s">
        <v>270</v>
      </c>
      <c r="C573" t="s">
        <v>17</v>
      </c>
      <c r="D573" s="37">
        <v>0.31150114377079502</v>
      </c>
    </row>
    <row r="574" spans="1:4" x14ac:dyDescent="0.35">
      <c r="A574" t="s">
        <v>22</v>
      </c>
      <c r="B574" t="s">
        <v>270</v>
      </c>
      <c r="C574" t="s">
        <v>26</v>
      </c>
      <c r="D574" s="37">
        <v>7.6828265908334401E-4</v>
      </c>
    </row>
    <row r="575" spans="1:4" x14ac:dyDescent="0.35">
      <c r="A575" t="s">
        <v>22</v>
      </c>
      <c r="B575" t="s">
        <v>270</v>
      </c>
      <c r="C575" t="s">
        <v>33</v>
      </c>
      <c r="D575" s="37">
        <v>5.65511493586145E-7</v>
      </c>
    </row>
    <row r="576" spans="1:4" x14ac:dyDescent="0.35">
      <c r="A576" t="s">
        <v>22</v>
      </c>
      <c r="B576" t="s">
        <v>270</v>
      </c>
      <c r="C576" t="s">
        <v>21</v>
      </c>
      <c r="D576" s="37">
        <v>0.103656627574367</v>
      </c>
    </row>
    <row r="577" spans="1:4" x14ac:dyDescent="0.35">
      <c r="A577" t="s">
        <v>22</v>
      </c>
      <c r="B577" t="s">
        <v>270</v>
      </c>
      <c r="C577" t="s">
        <v>28</v>
      </c>
      <c r="D577" s="37">
        <v>1.61461103087712E-13</v>
      </c>
    </row>
    <row r="578" spans="1:4" x14ac:dyDescent="0.35">
      <c r="A578" t="s">
        <v>22</v>
      </c>
      <c r="B578" t="s">
        <v>270</v>
      </c>
      <c r="C578" t="s">
        <v>16</v>
      </c>
      <c r="D578" s="37">
        <v>1.4129579769985999E-4</v>
      </c>
    </row>
    <row r="579" spans="1:4" x14ac:dyDescent="0.35">
      <c r="A579" t="s">
        <v>22</v>
      </c>
      <c r="B579" t="s">
        <v>270</v>
      </c>
      <c r="C579" t="s">
        <v>19</v>
      </c>
      <c r="D579" s="37">
        <v>2.57500602526792E-6</v>
      </c>
    </row>
    <row r="580" spans="1:4" x14ac:dyDescent="0.35">
      <c r="A580" t="s">
        <v>22</v>
      </c>
      <c r="B580" t="s">
        <v>270</v>
      </c>
      <c r="C580" t="s">
        <v>18</v>
      </c>
      <c r="D580" s="37">
        <v>6.7423793445010897E-7</v>
      </c>
    </row>
    <row r="581" spans="1:4" x14ac:dyDescent="0.35">
      <c r="A581" t="s">
        <v>22</v>
      </c>
      <c r="B581" t="s">
        <v>271</v>
      </c>
      <c r="C581" t="s">
        <v>20</v>
      </c>
      <c r="D581" s="37">
        <v>6.1402365253472702E-2</v>
      </c>
    </row>
    <row r="582" spans="1:4" x14ac:dyDescent="0.35">
      <c r="A582" t="s">
        <v>22</v>
      </c>
      <c r="B582" t="s">
        <v>271</v>
      </c>
      <c r="C582" t="s">
        <v>25</v>
      </c>
      <c r="D582" s="37">
        <v>3.92611859836451E-3</v>
      </c>
    </row>
    <row r="583" spans="1:4" x14ac:dyDescent="0.35">
      <c r="A583" t="s">
        <v>22</v>
      </c>
      <c r="B583" t="s">
        <v>271</v>
      </c>
      <c r="C583" t="s">
        <v>14</v>
      </c>
      <c r="D583" s="37">
        <v>4.1658619871102597E-3</v>
      </c>
    </row>
    <row r="584" spans="1:4" x14ac:dyDescent="0.35">
      <c r="A584" t="s">
        <v>22</v>
      </c>
      <c r="B584" t="s">
        <v>271</v>
      </c>
      <c r="C584" t="s">
        <v>34</v>
      </c>
      <c r="D584" s="37">
        <v>2.6327126618847899E-2</v>
      </c>
    </row>
    <row r="585" spans="1:4" x14ac:dyDescent="0.35">
      <c r="A585" t="s">
        <v>22</v>
      </c>
      <c r="B585" t="s">
        <v>271</v>
      </c>
      <c r="C585" t="s">
        <v>30</v>
      </c>
      <c r="D585" s="37">
        <v>2.20588166725805E-2</v>
      </c>
    </row>
    <row r="586" spans="1:4" x14ac:dyDescent="0.35">
      <c r="A586" t="s">
        <v>22</v>
      </c>
      <c r="B586" t="s">
        <v>271</v>
      </c>
      <c r="C586" t="s">
        <v>17</v>
      </c>
      <c r="D586" s="37">
        <v>4.1531443870572596E-3</v>
      </c>
    </row>
    <row r="587" spans="1:4" x14ac:dyDescent="0.35">
      <c r="A587" t="s">
        <v>22</v>
      </c>
      <c r="B587" t="s">
        <v>271</v>
      </c>
      <c r="C587" t="s">
        <v>26</v>
      </c>
      <c r="D587" s="37">
        <v>4.97477834091305E-4</v>
      </c>
    </row>
    <row r="588" spans="1:4" x14ac:dyDescent="0.35">
      <c r="A588" t="s">
        <v>22</v>
      </c>
      <c r="B588" t="s">
        <v>271</v>
      </c>
      <c r="C588" t="s">
        <v>31</v>
      </c>
      <c r="D588" s="37">
        <v>2.7623812593177501E-2</v>
      </c>
    </row>
    <row r="589" spans="1:4" x14ac:dyDescent="0.35">
      <c r="A589" t="s">
        <v>22</v>
      </c>
      <c r="B589" t="s">
        <v>271</v>
      </c>
      <c r="C589" t="s">
        <v>33</v>
      </c>
      <c r="D589" s="37">
        <v>4.3152735212463898E-2</v>
      </c>
    </row>
    <row r="590" spans="1:4" x14ac:dyDescent="0.35">
      <c r="A590" t="s">
        <v>22</v>
      </c>
      <c r="B590" t="s">
        <v>271</v>
      </c>
      <c r="C590" t="s">
        <v>21</v>
      </c>
      <c r="D590" s="37">
        <v>1.34845280394676E-2</v>
      </c>
    </row>
    <row r="591" spans="1:4" x14ac:dyDescent="0.35">
      <c r="A591" t="s">
        <v>22</v>
      </c>
      <c r="B591" t="s">
        <v>271</v>
      </c>
      <c r="C591" t="s">
        <v>28</v>
      </c>
      <c r="D591" s="37">
        <v>0.11943369223918</v>
      </c>
    </row>
    <row r="592" spans="1:4" x14ac:dyDescent="0.35">
      <c r="A592" t="s">
        <v>22</v>
      </c>
      <c r="B592" t="s">
        <v>271</v>
      </c>
      <c r="C592" t="s">
        <v>16</v>
      </c>
      <c r="D592" s="37">
        <v>1.7283317886433201E-2</v>
      </c>
    </row>
    <row r="593" spans="1:4" x14ac:dyDescent="0.35">
      <c r="A593" t="s">
        <v>22</v>
      </c>
      <c r="B593" t="s">
        <v>271</v>
      </c>
      <c r="C593" t="s">
        <v>24</v>
      </c>
      <c r="D593" s="37">
        <v>1.67791999486572E-2</v>
      </c>
    </row>
    <row r="594" spans="1:4" x14ac:dyDescent="0.35">
      <c r="A594" t="s">
        <v>22</v>
      </c>
      <c r="B594" t="s">
        <v>271</v>
      </c>
      <c r="C594" t="s">
        <v>27</v>
      </c>
      <c r="D594" s="37">
        <v>6.0460235964334801E-3</v>
      </c>
    </row>
    <row r="595" spans="1:4" x14ac:dyDescent="0.35">
      <c r="A595" t="s">
        <v>22</v>
      </c>
      <c r="B595" t="s">
        <v>271</v>
      </c>
      <c r="C595" t="s">
        <v>19</v>
      </c>
      <c r="D595" s="37">
        <v>9.9068826089594702E-3</v>
      </c>
    </row>
    <row r="596" spans="1:4" x14ac:dyDescent="0.35">
      <c r="A596" t="s">
        <v>22</v>
      </c>
      <c r="B596" t="s">
        <v>271</v>
      </c>
      <c r="C596" t="s">
        <v>18</v>
      </c>
      <c r="D596" s="37">
        <v>1.9794681637501699E-2</v>
      </c>
    </row>
    <row r="597" spans="1:4" x14ac:dyDescent="0.35">
      <c r="A597" t="s">
        <v>22</v>
      </c>
      <c r="B597" t="s">
        <v>271</v>
      </c>
      <c r="C597" t="s">
        <v>29</v>
      </c>
      <c r="D597" s="37">
        <v>8.8840952561529393E-2</v>
      </c>
    </row>
    <row r="598" spans="1:4" x14ac:dyDescent="0.35">
      <c r="A598" t="s">
        <v>22</v>
      </c>
      <c r="B598" t="s">
        <v>271</v>
      </c>
      <c r="C598" t="s">
        <v>32</v>
      </c>
      <c r="D598" s="37">
        <v>3.4908852295175798E-3</v>
      </c>
    </row>
    <row r="599" spans="1:4" x14ac:dyDescent="0.35">
      <c r="A599" t="s">
        <v>22</v>
      </c>
      <c r="B599" t="s">
        <v>271</v>
      </c>
      <c r="C599" t="s">
        <v>23</v>
      </c>
      <c r="D599" s="37">
        <v>8.8392370573344998E-3</v>
      </c>
    </row>
    <row r="600" spans="1:4" x14ac:dyDescent="0.35">
      <c r="A600" t="s">
        <v>22</v>
      </c>
      <c r="B600" t="s">
        <v>271</v>
      </c>
      <c r="C600" t="s">
        <v>15</v>
      </c>
      <c r="D600" s="37">
        <v>2.79313954144467E-3</v>
      </c>
    </row>
  </sheetData>
  <autoFilter ref="A1:D534" xr:uid="{C1C028C6-7A18-4B26-9DDB-66842A2CB0CA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Transpower Base Document</p:Name>
  <p:Description/>
  <p:Statement>This policy expires documents after 2 years.</p:Statement>
  <p:PolicyItems>
    <p:PolicyItem featureId="Microsoft.Office.RecordsManagement.PolicyFeatures.Expiration" staticId="0x01010066C5398AF69A584FA422843254C78D4300E81E9BC79F0FEF448098619A9E833081|1208973698" UniqueId="ee6a148e-4352-4129-a24d-41982d090c8c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nspower Base Document" ma:contentTypeID="0x01010066C5398AF69A584FA422843254C78D43002369489A773A0645BFBE194C6ED7F234" ma:contentTypeVersion="12" ma:contentTypeDescription="root content type for documents being managed. based on the tp standard as of 07032017" ma:contentTypeScope="" ma:versionID="0264078348aa594cd1b508d40a50b9bb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dc3431e2-2b9b-44e6-b078-2d2a336f0d18" xmlns:ns4="1f95069b-0517-448f-ad8a-5edd2fd38221" xmlns:ns5="97AB7146-400C-4E2E-BDAF-202FD04B1F68" xmlns:ns6="247428b2-2f94-4657-998c-e569d7443c76" targetNamespace="http://schemas.microsoft.com/office/2006/metadata/properties" ma:root="true" ma:fieldsID="2cecd060eb8df9b1fcff69a5f8ed97ac" ns1:_="" ns2:_="" ns3:_="" ns4:_="" ns5:_="" ns6:_="">
    <xsd:import namespace="http://schemas.microsoft.com/sharepoint/v3"/>
    <xsd:import namespace="http://schemas.microsoft.com/sharepoint/v3/fields"/>
    <xsd:import namespace="dc3431e2-2b9b-44e6-b078-2d2a336f0d18"/>
    <xsd:import namespace="1f95069b-0517-448f-ad8a-5edd2fd38221"/>
    <xsd:import namespace="97AB7146-400C-4E2E-BDAF-202FD04B1F68"/>
    <xsd:import namespace="247428b2-2f94-4657-998c-e569d7443c76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1:ReportOwner" minOccurs="0"/>
                <xsd:element ref="ns1:RoutingRuleDescription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4:TaxCatchAllLabel" minOccurs="0"/>
                <xsd:element ref="ns3:Information_x0020_Type" minOccurs="0"/>
                <xsd:element ref="ns3:Security_x0020_Classification"/>
                <xsd:element ref="ns5:dc5d439274144cd782427430e554a41a" minOccurs="0"/>
                <xsd:element ref="ns1:_dlc_Exempt" minOccurs="0"/>
                <xsd:element ref="ns1:_dlc_ExpireDateSaved" minOccurs="0"/>
                <xsd:element ref="ns1:_dlc_ExpireDate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MediaServiceDateTaken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Owner" ma:index="3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ingRuleDescription" ma:index="4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  <xsd:element name="_dlc_Exempt" ma:index="20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" nillable="true" ma:displayName="Document Status" ma:default="Not Started" ma:description="What stage is this document in its lifecycle?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431e2-2b9b-44e6-b078-2d2a336f0d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dacce892-8d54-4d56-a29a-83c43c6cb5bb}" ma:internalName="TaxCatchAll" ma:showField="CatchAllData" ma:web="dc3431e2-2b9b-44e6-b078-2d2a336f0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formation_x0020_Type" ma:index="16" nillable="true" ma:displayName="Information Type" ma:description="What type of document is this?" ma:format="Dropdown" ma:internalName="Information_x0020_Type">
      <xsd:simpleType>
        <xsd:restriction base="dms:Choice">
          <xsd:enumeration value="Agenda"/>
          <xsd:enumeration value="Approval"/>
          <xsd:enumeration value="Budget"/>
          <xsd:enumeration value="Business Plan"/>
          <xsd:enumeration value="Change Management Plan"/>
          <xsd:enumeration value="Charter"/>
          <xsd:enumeration value="Checklist"/>
          <xsd:enumeration value="Communication Plan"/>
          <xsd:enumeration value="Config Plan"/>
          <xsd:enumeration value="Contact List"/>
          <xsd:enumeration value="Correspondence"/>
          <xsd:enumeration value="Dashboard"/>
          <xsd:enumeration value="Design Notes"/>
          <xsd:enumeration value="Diagram"/>
          <xsd:enumeration value="Email - Incoming"/>
          <xsd:enumeration value="Email - Outgoing"/>
          <xsd:enumeration value="Financial Report"/>
          <xsd:enumeration value="Financial Statement"/>
          <xsd:enumeration value="Folio"/>
          <xsd:enumeration value="Forecast"/>
          <xsd:enumeration value="Form"/>
          <xsd:enumeration value="Framework"/>
          <xsd:enumeration value="Gap Analysis"/>
          <xsd:enumeration value="Guidelines"/>
          <xsd:enumeration value="High Level Design"/>
          <xsd:enumeration value="Image"/>
          <xsd:enumeration value="Impact Assessment"/>
          <xsd:enumeration value="Implementation Plan"/>
          <xsd:enumeration value="Interview Notes"/>
          <xsd:enumeration value="Invoice"/>
          <xsd:enumeration value="Issue Register"/>
          <xsd:enumeration value="Itinerary"/>
          <xsd:enumeration value="Lessons Learned"/>
          <xsd:enumeration value="Manual"/>
          <xsd:enumeration value="Memo"/>
          <xsd:enumeration value="Minutes of Meeting"/>
          <xsd:enumeration value="Model"/>
          <xsd:enumeration value="Notes"/>
          <xsd:enumeration value="Org Chart"/>
          <xsd:enumeration value="Plan"/>
          <xsd:enumeration value="Policy"/>
          <xsd:enumeration value="Presentation"/>
          <xsd:enumeration value="Problem Statement"/>
          <xsd:enumeration value="Procedure"/>
          <xsd:enumeration value="Process Design"/>
          <xsd:enumeration value="Progress Report"/>
          <xsd:enumeration value="Proposal"/>
          <xsd:enumeration value="RACI"/>
          <xsd:enumeration value="Register"/>
          <xsd:enumeration value="Report"/>
          <xsd:enumeration value="Requirements"/>
          <xsd:enumeration value="Review"/>
          <xsd:enumeration value="Risk Register"/>
          <xsd:enumeration value="Schedule"/>
          <xsd:enumeration value="SLA (Service Level Agreement)"/>
          <xsd:enumeration value="Specification"/>
          <xsd:enumeration value="Standard"/>
          <xsd:enumeration value="Statement of Work"/>
          <xsd:enumeration value="Strategy"/>
          <xsd:enumeration value="Supporting Document"/>
          <xsd:enumeration value="Survey"/>
          <xsd:enumeration value="Technical Drwaing"/>
          <xsd:enumeration value="Template"/>
          <xsd:enumeration value="Terms of Reference"/>
          <xsd:enumeration value="Training Plan"/>
          <xsd:enumeration value="Use Case"/>
          <xsd:enumeration value="Wireframe"/>
          <xsd:enumeration value="Workflow"/>
        </xsd:restriction>
      </xsd:simpleType>
    </xsd:element>
    <xsd:element name="Security_x0020_Classification" ma:index="17" ma:displayName="Security Classification" ma:default="IN CONFIDENCE" ma:description="What is the sensitivity of this document?" ma:format="Dropdown" ma:internalName="Security_x0020_Classification">
      <xsd:simpleType>
        <xsd:restriction base="dms:Choice">
          <xsd:enumeration value="PUBLIC"/>
          <xsd:enumeration value="IN CONFIDENCE"/>
          <xsd:enumeration value="SENSITIVE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5069b-0517-448f-ad8a-5edd2fd38221" elementFormDefault="qualified">
    <xsd:import namespace="http://schemas.microsoft.com/office/2006/documentManagement/types"/>
    <xsd:import namespace="http://schemas.microsoft.com/office/infopath/2007/PartnerControls"/>
    <xsd:element name="TaxCatchAllLabel" ma:index="14" nillable="true" ma:displayName="Taxonomy Catch All Column1" ma:hidden="true" ma:list="{dacce892-8d54-4d56-a29a-83c43c6cb5bb}" ma:internalName="TaxCatchAllLabel" ma:readOnly="true" ma:showField="CatchAllDataLabel" ma:web="dc3431e2-2b9b-44e6-b078-2d2a336f0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7146-400C-4E2E-BDAF-202FD04B1F68" elementFormDefault="qualified">
    <xsd:import namespace="http://schemas.microsoft.com/office/2006/documentManagement/types"/>
    <xsd:import namespace="http://schemas.microsoft.com/office/infopath/2007/PartnerControls"/>
    <xsd:element name="dc5d439274144cd782427430e554a41a" ma:index="19" nillable="true" ma:taxonomy="true" ma:internalName="dc5d439274144cd782427430e554a41a" ma:taxonomyFieldName="Function" ma:displayName="Function" ma:readOnly="false" ma:default="7;#Portfolio, Programme and Project Management|9d7cf016-14b4-4dbd-9582-77de516e4626" ma:fieldId="{dc5d4392-7414-4cd7-8242-7430e554a41a}" ma:sspId="2ca6c86c-ba96-478e-a67e-645d2d4c5aff" ma:termSetId="03e9bb23-a4be-4bd2-9079-cdaf9eeec9a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428b2-2f94-4657-998c-e569d7443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Document 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3431e2-2b9b-44e6-b078-2d2a336f0d18">TPDOC-784237875-13</_dlc_DocId>
    <_dlc_DocIdUrl xmlns="dc3431e2-2b9b-44e6-b078-2d2a336f0d18">
      <Url>https://transpowernz.sharepoint.com/sites/external/befea001e/_layouts/15/DocIdRedir.aspx?ID=TPDOC-784237875-13</Url>
      <Description>TPDOC-784237875-13</Description>
    </_dlc_DocIdUrl>
    <TaxCatchAll xmlns="dc3431e2-2b9b-44e6-b078-2d2a336f0d18">
      <Value>7</Value>
    </TaxCatchAll>
    <dc5d439274144cd782427430e554a41a xmlns="97AB7146-400C-4E2E-BDAF-202FD04B1F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Portfolio, Programme and Project Management</TermName>
          <TermId xmlns="http://schemas.microsoft.com/office/infopath/2007/PartnerControls">9d7cf016-14b4-4dbd-9582-77de516e4626</TermId>
        </TermInfo>
      </Terms>
    </dc5d439274144cd782427430e554a41a>
    <_Status xmlns="http://schemas.microsoft.com/sharepoint/v3/fields">Not Started</_Status>
    <Security_x0020_Classification xmlns="dc3431e2-2b9b-44e6-b078-2d2a336f0d18">IN CONFIDENCE</Security_x0020_Classification>
    <RoutingRule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  <Information_x0020_Type xmlns="dc3431e2-2b9b-44e6-b078-2d2a336f0d18" xsi:nil="true"/>
    <_dlc_DocIdPersistId xmlns="dc3431e2-2b9b-44e6-b078-2d2a336f0d18">false</_dlc_DocIdPersistId>
    <_dlc_ExpireDateSaved xmlns="http://schemas.microsoft.com/sharepoint/v3" xsi:nil="true"/>
    <_dlc_Expire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FA0E41-EDD2-422F-BD1E-AB7ACE2D98B8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4FA3C376-A76E-488C-98D2-EA362BA9E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dc3431e2-2b9b-44e6-b078-2d2a336f0d18"/>
    <ds:schemaRef ds:uri="1f95069b-0517-448f-ad8a-5edd2fd38221"/>
    <ds:schemaRef ds:uri="97AB7146-400C-4E2E-BDAF-202FD04B1F68"/>
    <ds:schemaRef ds:uri="247428b2-2f94-4657-998c-e569d7443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209BB8-43C4-470A-AF05-7B70B1B9AC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41562E-E71B-46C7-B515-2B3F4E47DA45}">
  <ds:schemaRefs>
    <ds:schemaRef ds:uri="http://schemas.microsoft.com/office/2006/metadata/properties"/>
    <ds:schemaRef ds:uri="http://schemas.microsoft.com/office/infopath/2007/PartnerControls"/>
    <ds:schemaRef ds:uri="dc3431e2-2b9b-44e6-b078-2d2a336f0d18"/>
    <ds:schemaRef ds:uri="97AB7146-400C-4E2E-BDAF-202FD04B1F68"/>
    <ds:schemaRef ds:uri="http://schemas.microsoft.com/sharepoint/v3/fields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C3793836-2162-4FA4-9F5B-664EFCC3FF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Alloc by OFT &amp; GEN</vt:lpstr>
      <vt:lpstr>Inter regional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Nocete</dc:creator>
  <cp:keywords/>
  <dc:description/>
  <cp:lastModifiedBy>Rebecca Reedy</cp:lastModifiedBy>
  <cp:revision/>
  <dcterms:created xsi:type="dcterms:W3CDTF">2021-03-14T19:33:41Z</dcterms:created>
  <dcterms:modified xsi:type="dcterms:W3CDTF">2021-11-04T23:26:09Z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0x01010066C5398AF69A584FA422843254C78D43002369489A773A0645BFBE194C6ED7F234</vt:lpwstr>
  </property>
  <property fmtid="{D5CDD505-2E9C-101B-9397-08002B2CF9AE}" pid="3" name="Function">
    <vt:lpwstr>7;#Portfolio, Programme and Project Management|9d7cf016-14b4-4dbd-9582-77de516e4626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_dlc_DocIdItemGuid">
    <vt:lpwstr>ebfba61d-b20e-4f0c-86c6-d33a7248ad65</vt:lpwstr>
  </property>
  <property fmtid="{D5CDD505-2E9C-101B-9397-08002B2CF9AE}" pid="7" name="MSIP_Label_ec504e64-2eb9-4143-98d1-ab3085e5d939_Enabled">
    <vt:lpwstr>true</vt:lpwstr>
  </property>
  <property fmtid="{D5CDD505-2E9C-101B-9397-08002B2CF9AE}" pid="8" name="MSIP_Label_ec504e64-2eb9-4143-98d1-ab3085e5d939_SetDate">
    <vt:lpwstr>2021-09-08T01:59:23Z</vt:lpwstr>
  </property>
  <property fmtid="{D5CDD505-2E9C-101B-9397-08002B2CF9AE}" pid="9" name="MSIP_Label_ec504e64-2eb9-4143-98d1-ab3085e5d939_Method">
    <vt:lpwstr>Standard</vt:lpwstr>
  </property>
  <property fmtid="{D5CDD505-2E9C-101B-9397-08002B2CF9AE}" pid="10" name="MSIP_Label_ec504e64-2eb9-4143-98d1-ab3085e5d939_Name">
    <vt:lpwstr>ec504e64-2eb9-4143-98d1-ab3085e5d939</vt:lpwstr>
  </property>
  <property fmtid="{D5CDD505-2E9C-101B-9397-08002B2CF9AE}" pid="11" name="MSIP_Label_ec504e64-2eb9-4143-98d1-ab3085e5d939_SiteId">
    <vt:lpwstr>cb644580-6519-46f6-a00f-5bac4352068f</vt:lpwstr>
  </property>
  <property fmtid="{D5CDD505-2E9C-101B-9397-08002B2CF9AE}" pid="12" name="MSIP_Label_ec504e64-2eb9-4143-98d1-ab3085e5d939_ActionId">
    <vt:lpwstr>61fce5e9-c864-499c-9cd8-7c8d20e272b4</vt:lpwstr>
  </property>
  <property fmtid="{D5CDD505-2E9C-101B-9397-08002B2CF9AE}" pid="13" name="MSIP_Label_ec504e64-2eb9-4143-98d1-ab3085e5d939_ContentBits">
    <vt:lpwstr>0</vt:lpwstr>
  </property>
  <property fmtid="{D5CDD505-2E9C-101B-9397-08002B2CF9AE}" pid="14" name="BusinessFunctionL2">
    <vt:lpwstr>6;#Regulation|a06e44fe-f32f-41ad-9975-670d658b7dd5</vt:lpwstr>
  </property>
  <property fmtid="{D5CDD505-2E9C-101B-9397-08002B2CF9AE}" pid="15" name="SecurityClassification">
    <vt:lpwstr>8;#IN CONFIDENCE|2a299c00-b378-4eb4-a5f9-1e204b54aa0d</vt:lpwstr>
  </property>
  <property fmtid="{D5CDD505-2E9C-101B-9397-08002B2CF9AE}" pid="16" name="BusinessFunctionL3">
    <vt:lpwstr>7;#Pricing|531b4a9d-8744-4dc6-a2da-dd9f5bd35ba1</vt:lpwstr>
  </property>
  <property fmtid="{D5CDD505-2E9C-101B-9397-08002B2CF9AE}" pid="17" name="BusinessFunctionL1">
    <vt:lpwstr>5;#Business Enabling Functions|8541294b-f7d4-4e73-b011-435cbf2ea381</vt:lpwstr>
  </property>
  <property fmtid="{D5CDD505-2E9C-101B-9397-08002B2CF9AE}" pid="18" name="Order">
    <vt:r8>1100</vt:r8>
  </property>
  <property fmtid="{D5CDD505-2E9C-101B-9397-08002B2CF9AE}" pid="19" name="xd_Signature">
    <vt:bool>false</vt:bool>
  </property>
  <property fmtid="{D5CDD505-2E9C-101B-9397-08002B2CF9AE}" pid="20" name="a8df54ddb0f2487fbc88284a7115d9fa">
    <vt:lpwstr>IN CONFIDENCE|2a299c00-b378-4eb4-a5f9-1e204b54aa0d</vt:lpwstr>
  </property>
  <property fmtid="{D5CDD505-2E9C-101B-9397-08002B2CF9AE}" pid="21" name="xd_ProgID">
    <vt:lpwstr/>
  </property>
  <property fmtid="{D5CDD505-2E9C-101B-9397-08002B2CF9AE}" pid="22" name="DocumentOwner">
    <vt:lpwstr>Michael Stephens</vt:lpwstr>
  </property>
  <property fmtid="{D5CDD505-2E9C-101B-9397-08002B2CF9AE}" pid="23" name="i3bd649c5d9a4a9da64629564c9f6005">
    <vt:lpwstr>Business Enabling Functions|8541294b-f7d4-4e73-b011-435cbf2ea381</vt:lpwstr>
  </property>
  <property fmtid="{D5CDD505-2E9C-101B-9397-08002B2CF9AE}" pid="24" name="m426f7762c0c49a0a5c17c599ca60380">
    <vt:lpwstr>Pricing|531b4a9d-8744-4dc6-a2da-dd9f5bd35ba1</vt:lpwstr>
  </property>
  <property fmtid="{D5CDD505-2E9C-101B-9397-08002B2CF9AE}" pid="25" name="TemplateUrl">
    <vt:lpwstr/>
  </property>
  <property fmtid="{D5CDD505-2E9C-101B-9397-08002B2CF9AE}" pid="26" name="cae60dfdaf93443cb08b70dcc01e1fa7">
    <vt:lpwstr>Regulation|a06e44fe-f32f-41ad-9975-670d658b7dd5</vt:lpwstr>
  </property>
</Properties>
</file>